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3"/>
  </bookViews>
  <sheets>
    <sheet name="SJP_Hum " sheetId="1" r:id="rId1"/>
    <sheet name="SJP_Mgt" sheetId="2" r:id="rId2"/>
    <sheet name="SJP_Med" sheetId="3" r:id="rId3"/>
    <sheet name="SJP_Applied" sheetId="4" r:id="rId4"/>
    <sheet name="SJP_All" sheetId="5" r:id="rId5"/>
  </sheets>
  <externalReferences>
    <externalReference r:id="rId8"/>
    <externalReference r:id="rId9"/>
  </externalReferences>
  <definedNames>
    <definedName name="_xlnm.Print_Area" localSheetId="4">'SJP_All'!$A$1:$U$70</definedName>
    <definedName name="_xlnm.Print_Area" localSheetId="3">'SJP_Applied'!$A$1:$U$74</definedName>
    <definedName name="_xlnm.Print_Area" localSheetId="0">'SJP_Hum '!$A$1:$U$64</definedName>
    <definedName name="_xlnm.Print_Area" localSheetId="2">'SJP_Med'!$A$1:$U$79</definedName>
    <definedName name="_xlnm.Print_Area" localSheetId="1">'SJP_Mgt'!$A$1:$U$65</definedName>
    <definedName name="_xlnm.Print_Titles" localSheetId="3">'SJP_Applied'!$1:$8</definedName>
    <definedName name="_xlnm.Print_Titles" localSheetId="2">'SJP_Med'!$1:$8</definedName>
  </definedNames>
  <calcPr fullCalcOnLoad="1"/>
</workbook>
</file>

<file path=xl/sharedStrings.xml><?xml version="1.0" encoding="utf-8"?>
<sst xmlns="http://schemas.openxmlformats.org/spreadsheetml/2006/main" count="1110" uniqueCount="197">
  <si>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</si>
  <si>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</si>
  <si>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</si>
  <si>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</si>
  <si>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</si>
  <si>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</si>
  <si>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</si>
  <si>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</si>
  <si>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</si>
  <si>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</si>
  <si>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NRC</t>
  </si>
  <si>
    <t>NSF</t>
  </si>
  <si>
    <t>HETC</t>
  </si>
  <si>
    <t>2012-2015</t>
  </si>
  <si>
    <t>2011-2014</t>
  </si>
  <si>
    <t>2012-2014</t>
  </si>
  <si>
    <t>Architecture</t>
  </si>
  <si>
    <t>Gov</t>
  </si>
  <si>
    <t>Yes</t>
  </si>
  <si>
    <t>Other Gov</t>
  </si>
  <si>
    <t>B</t>
  </si>
  <si>
    <t>Foreign</t>
  </si>
  <si>
    <t>AR</t>
  </si>
  <si>
    <t>Private</t>
  </si>
  <si>
    <t>Research</t>
  </si>
  <si>
    <t>WHO</t>
  </si>
  <si>
    <t>2012 - 2015</t>
  </si>
  <si>
    <t>2013-2017</t>
  </si>
  <si>
    <t>Applied Science</t>
  </si>
  <si>
    <t>PhD</t>
  </si>
  <si>
    <t>AR/ED</t>
  </si>
  <si>
    <t>Humanities &amp; Social Sciences</t>
  </si>
  <si>
    <t>Ministry of Culture &amp; Art</t>
  </si>
  <si>
    <t>Research on Intangible cultural Heritage in Matale District</t>
  </si>
  <si>
    <t>Prof. HDYD Jayatilleke</t>
  </si>
  <si>
    <t>Ministry of Child Development &amp; Women affairs</t>
  </si>
  <si>
    <t>Assesment of Women Issues and capacities in the District of Killinochchi &amp; Mullaitivu</t>
  </si>
  <si>
    <t>Care International</t>
  </si>
  <si>
    <t>Project Imapact assessment</t>
  </si>
  <si>
    <t>SANDEE               (South Asian Network for development and environmental Economics)</t>
  </si>
  <si>
    <t>Economic impact of indoor air pollution in tea estates in Sri Lanka</t>
  </si>
  <si>
    <t>Completed in 2013</t>
  </si>
  <si>
    <t>Mr. R.N. Weerasinghe</t>
  </si>
  <si>
    <t>University research grant</t>
  </si>
  <si>
    <t xml:space="preserve">Citizens in local government in the western province </t>
  </si>
  <si>
    <t>Prof.(Mrs) R.L.S. Fernando</t>
  </si>
  <si>
    <t>2 years</t>
  </si>
  <si>
    <t>Mrs. C.W.C. Silva</t>
  </si>
  <si>
    <t>Mrs. Dileepa Wedage</t>
  </si>
  <si>
    <t>Assesment of Pesticide residues and heavy metals in water, vegetables and milk in Nuwara Eliya district and development of mitigation techniques to minimize health hazards caused by these Xenobiotics</t>
  </si>
  <si>
    <t>Dr. RAUJ Marapana</t>
  </si>
  <si>
    <t>Chandana Upul Subasinghe</t>
  </si>
  <si>
    <t>Isolation and Identification of phytochemicals with insecticidal activities from medicinal plants of Sri Lanka for the management of storage insect pests.</t>
  </si>
  <si>
    <t>Dr. M.M.S.C. Karunarathna</t>
  </si>
  <si>
    <t>Post harvest quality and Sensitivity to anthracnose disease of Carica papaya l"Led Lady" variety affected by papaya ring spot virus.</t>
  </si>
  <si>
    <t>Prof. N. Saleem</t>
  </si>
  <si>
    <t>Chemistry of renewable Resources - Synthetic pathways from furfural</t>
  </si>
  <si>
    <t>Prof. A.M. Abeysekara</t>
  </si>
  <si>
    <t>Chemistry and bilogical activity of the proanthocyanidins of the inflorescence of Cocos nucifera L, an Ayurvedic drug in the treatment of gynaecological disorders.</t>
  </si>
  <si>
    <t>An Intergrated Ceophysica, Geological and Geochmical study of Panirendawa and Wilagedara iron ore deposits in Chilaw district with a coordinated ground water and soil quality survery.</t>
  </si>
  <si>
    <t>Dr. P. Geekiyanage</t>
  </si>
  <si>
    <t>Dr. S.D.M. Chinthaka</t>
  </si>
  <si>
    <t>Molecular detection of toxic cyanobacteria in some selected drinking and recreational water bodies in Sri Lanka</t>
  </si>
  <si>
    <t>Prof. M.M. Pathmalal</t>
  </si>
  <si>
    <t>Dr. Mrs. C.Padumadasa</t>
  </si>
  <si>
    <t>Assessemnt of Lead (pb) and Cadmium (Cd) levels in seminal plasma plasma of male partners of couples investigated for infertility.</t>
  </si>
  <si>
    <t>Prof. Nilanthi Bandara</t>
  </si>
  <si>
    <t>Isolation indentification and characterization of thermophilic thermotolerant microoranisas from selected hot springs of  Sri lanka and screening them for potential industrial applications</t>
  </si>
  <si>
    <t>Prof. Mrs. S.C. Wijerathne</t>
  </si>
  <si>
    <t>Development of Cereal based food products for Hyperglycemia and anti lipogenic effect is weight management of people sufferig from diabetes mellitus and Obesity in Sri Lanka</t>
  </si>
  <si>
    <t>Dr. S.B. Nawarathna</t>
  </si>
  <si>
    <t>Use of kithur as a gelatinizing agent in food industry</t>
  </si>
  <si>
    <t>Dr. Indira Wickramasinghe</t>
  </si>
  <si>
    <t>Indentification of Key saw- log Quality attributes to develop a Harmonized Log Grading System for the Tinber Industry in Sri Lanka</t>
  </si>
  <si>
    <t>Dr. P.K.P. Perera</t>
  </si>
  <si>
    <t>Wireless sensor network for measuring selected water quality parameters</t>
  </si>
  <si>
    <t>Prof. R.G.N. Meegama</t>
  </si>
  <si>
    <t>Development of a population stracture map for aedes mosquitoes for sri lanka based  on Dengue virus serotypes within mosquitoes and identifying a genetic market fro mosyuito competency for the particular virus serotype</t>
  </si>
  <si>
    <t>Prof. B.G.D.N.K. De Silva</t>
  </si>
  <si>
    <t xml:space="preserve">Variation of Iipid composition of sardine (Sardinella Iongiceps) in relation to season , reproductive status, body tissue and size of fish </t>
  </si>
  <si>
    <t>Prof. M.V.E. Atigala</t>
  </si>
  <si>
    <t>Research Project on PU nano-composites</t>
  </si>
  <si>
    <t xml:space="preserve">L Karunanayake </t>
  </si>
  <si>
    <t>Plant tissu culture of santalum album</t>
  </si>
  <si>
    <t>National Thematic Research Programme on Food Security</t>
  </si>
  <si>
    <t>Prof. K.K.D.S. Ranaweera</t>
  </si>
  <si>
    <t>The Sibbald Trust The Royal Botanic Gardens, Edinburgh,UK</t>
  </si>
  <si>
    <t xml:space="preserve">British Liverwart DNA Barcoding Project </t>
  </si>
  <si>
    <t xml:space="preserve">AR  </t>
  </si>
  <si>
    <t>Isuru Udayanga Kariyawasam</t>
  </si>
  <si>
    <t>Research for 1 month</t>
  </si>
  <si>
    <t>The University of Helsinki, Finland</t>
  </si>
  <si>
    <t>Collaborative Project with Dr. Neil Bell, Intraspecific studies of moss genus Hypnodeudrou</t>
  </si>
  <si>
    <t>3 weeks at Uni of Helsinki</t>
  </si>
  <si>
    <t>Elephant House</t>
  </si>
  <si>
    <t>Development of Natural color from plant source</t>
  </si>
  <si>
    <t>Dr. SB Navaratne</t>
  </si>
  <si>
    <t>Management Studies &amp; Commerce</t>
  </si>
  <si>
    <t xml:space="preserve">NRC </t>
  </si>
  <si>
    <t>Contribution to National Level (Yes/No)</t>
  </si>
  <si>
    <t>SJP</t>
  </si>
  <si>
    <t>Total Project value 7.3 million starting from Oct 2013 to Sep 2016</t>
  </si>
  <si>
    <t>Seed Germination, oil analysis and resin formation of walla patta</t>
  </si>
  <si>
    <t>(RG/2011/ES/02) Effect of catchment's characteristics,antropogenic activities and industrial discharges on ground water quality in Kelani river basin</t>
  </si>
  <si>
    <t xml:space="preserve">Prof. M.M. Pathmalal </t>
  </si>
  <si>
    <t xml:space="preserve">(RG/2012/BT/03) Detection of Dengue Viruses in Aedes Mosquitoes and their population genetic structure in colombo Sri Lanka </t>
  </si>
  <si>
    <t>2012- 3 Years</t>
  </si>
  <si>
    <t xml:space="preserve">Prof. B.G.D.N.K. de Silva Dept. of Zoology </t>
  </si>
  <si>
    <t>(RG/2011/ES/03) An Assesment of Green House Gas (GHG) Mitigation Options through life cycle analysis (LCA) Approach for Forestry Sector In Sri Lanka</t>
  </si>
  <si>
    <t xml:space="preserve">Prof. H. Ranasinghe  Dept. of Forestry </t>
  </si>
  <si>
    <t xml:space="preserve">(RG/2011/BT/09)  Assesment of the Genetic Diversity Among Finger Millet (Eleusine Coracana Gaertn.)accessions of Sri Lanka Using Morphological and Molecular Markers </t>
  </si>
  <si>
    <t xml:space="preserve">Dr. P.N. Dasanayake Dept. of Botany </t>
  </si>
  <si>
    <t xml:space="preserve">Industrial Development Board of Ceylon </t>
  </si>
  <si>
    <t xml:space="preserve">Proposed Project to setup an"Industrial Estate at Achchuveli" </t>
  </si>
  <si>
    <t>Prof. S. Piyasiri Dean FGS</t>
  </si>
  <si>
    <t xml:space="preserve">Marine Enviroment Protection Authority </t>
  </si>
  <si>
    <t xml:space="preserve">Research Project on Harmful Aquatic Organism in Ballast Water </t>
  </si>
  <si>
    <t xml:space="preserve">Dr. Kamal Ranathunga Dept. of Zoology </t>
  </si>
  <si>
    <t>Mahawali Consultant Bureau Pvt. Ltd</t>
  </si>
  <si>
    <t xml:space="preserve">The proposed Uma Oya Multi Purpose Development Project - Preparation of the Initial Environmental Study Report for the Transmission Line Component </t>
  </si>
  <si>
    <t xml:space="preserve">Prof. S. Piyasiri </t>
  </si>
  <si>
    <t>Preparation of Supplimentary Environmental impact assessment report for proposed Uma Oya Project</t>
  </si>
  <si>
    <t>Medical Science</t>
  </si>
  <si>
    <t>Centre for Dengue Research</t>
  </si>
  <si>
    <t>Dengue Research</t>
  </si>
  <si>
    <t>Faculty of Medical Science</t>
  </si>
  <si>
    <t>Ministry of Health (MRI)</t>
  </si>
  <si>
    <t>Analysis of oral candida genotypes in diabetics and it's antifungal susceptibility</t>
  </si>
  <si>
    <t>Granted amount Rs. 330,000/- in the process of ordering the consumables</t>
  </si>
  <si>
    <t>Dr. M.M. Weerasekara</t>
  </si>
  <si>
    <t xml:space="preserve">Investing the relationship between parathyroid gland, inferior thyroid artery &amp; recurrent laryngeal nerve and distribution of vscular endothelial growth factor receptors (VEGERS) in normal and diseased human thyroid tissue </t>
  </si>
  <si>
    <t xml:space="preserve">Prof  S.J. Yasawardana </t>
  </si>
  <si>
    <t xml:space="preserve">Epidemiological and genetic study of environmental factors effecting Parkinsease in sri lanka </t>
  </si>
  <si>
    <t xml:space="preserve">Prof . Ranil de Silva </t>
  </si>
  <si>
    <t>Socio demographic Clinical and Genetic study of Huntigton;sdisease (HD) Look - Likes</t>
  </si>
  <si>
    <t>Association of cardio vascular risk markets LDL, apoB/apo AL, and lipoprotein (a) in corory artery disease</t>
  </si>
  <si>
    <t xml:space="preserve">Prof. Hemantha   Peris </t>
  </si>
  <si>
    <t xml:space="preserve">Study on effects of nutritional aspects, biological and histopathological features of Sri Lankan breast cancers </t>
  </si>
  <si>
    <t xml:space="preserve">Prof. Sagarika Ekanayaka </t>
  </si>
  <si>
    <t>the Association of serum insulin levels with serum liqid profile and anthropometric measuremwnt in non diabetic subjects - A preliminary study</t>
  </si>
  <si>
    <t xml:space="preserve">Dr. L.V. Athithan </t>
  </si>
  <si>
    <t>Investigtion of association between serum leptin levels and body mass index (BMI) values of non diabetic, non hypertensive subjects - A preliminary study</t>
  </si>
  <si>
    <t>Dr. U.P.K. Hettiarachchi</t>
  </si>
  <si>
    <t xml:space="preserve">Women's autonomy in utilization of maternal care services a natiowide study </t>
  </si>
  <si>
    <t xml:space="preserve">Dr. S. Prathapan </t>
  </si>
  <si>
    <t>cular risk assessment in newly dignosed type II diabetics using united kingdom prospective diabetes study (UKPDS) risk engine, echocardiography and carotid intimal thickness and vascular function in selected settings in the capital and a peripheral province in sri lanka (follow up study)</t>
  </si>
  <si>
    <t xml:space="preserve">Dr. M.V.F. Jayasuriya </t>
  </si>
  <si>
    <t xml:space="preserve">Medical Undergraduates experiences in the clinical teaching settings in the western province use of qualitative inquiry in medical education </t>
  </si>
  <si>
    <t xml:space="preserve">9 months </t>
  </si>
  <si>
    <t xml:space="preserve">Evaluation of the dengue control programme in sri lanka </t>
  </si>
  <si>
    <t xml:space="preserve">Dr. W.A.A.  Wijayasiri </t>
  </si>
  <si>
    <t xml:space="preserve">MRSA contamination of phlebotomy tourniquets, faucets and infection control practices at a tertiary care hospital in sri lanka </t>
  </si>
  <si>
    <t xml:space="preserve">Dr. H.A.K.M. Gunasekara </t>
  </si>
  <si>
    <t>Analysis of ribosomal DNA internal transe ribed spacer (ITS) sequences of RNA gene and partial sequence of 6 Glucophosphotase dehydrogenase (6GPDH) Gene of Leishmania DNA isolated from selected sri lankan patients with ieishmaniasis</t>
  </si>
  <si>
    <t xml:space="preserve">Dr. P.H.K.I.S. Ranasinghe </t>
  </si>
  <si>
    <t xml:space="preserve">Patters of acute poisauing use of clecoutaminahon methods and antidotes in colombo south teaching hospital a prospective study </t>
  </si>
  <si>
    <t>Dr. Pradeepa Jayawardane</t>
  </si>
  <si>
    <t xml:space="preserve">Impact of leg and foot excrcises on ulcer healing in type 2 diabetes millitus patients </t>
  </si>
  <si>
    <t xml:space="preserve">Prof. P. Hettiarachchi </t>
  </si>
  <si>
    <t xml:space="preserve">Cognitiva functions and their correlates among peri urabn school children </t>
  </si>
  <si>
    <t xml:space="preserve">Prof. S. W. Wimalasekara </t>
  </si>
  <si>
    <t xml:space="preserve">Prevalence of Urinary incontinence among women and its impact on quality of live in sri lanka </t>
  </si>
  <si>
    <t xml:space="preserve">Dr. R.P. Pathiraja </t>
  </si>
  <si>
    <t xml:space="preserve">Glycemiccontrol behaviors among adults with type 2 diatbetes mellitus socio - cultural context in sri lanka </t>
  </si>
  <si>
    <t xml:space="preserve">Prof S Wimalasekara </t>
  </si>
  <si>
    <t>A survey on availability and affordability of medicines</t>
  </si>
  <si>
    <t>Norwegian Research Council - Norwegian University Science and Technology (NTNU)</t>
  </si>
  <si>
    <t>Two MD Research Project</t>
  </si>
  <si>
    <t xml:space="preserve">   Sheerani Henkenda</t>
  </si>
  <si>
    <t xml:space="preserve">   S.W.A. Kalyanarathne</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</si>
  <si>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</si>
  <si>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</si>
  <si>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</si>
  <si>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</si>
  <si>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</si>
  <si>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</si>
  <si>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</si>
  <si>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</si>
  <si>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</si>
  <si>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</si>
  <si>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</si>
  <si>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</si>
  <si>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</si>
  <si>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</si>
  <si>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</si>
  <si>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</si>
  <si>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University of Sri Jayewardenepura</t>
  </si>
  <si>
    <t>Management</t>
  </si>
  <si>
    <t>Humanities</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</si>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</sst>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8">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43" fontId="10" fillId="6" borderId="18" xfId="42" applyFont="1" applyFill="1" applyBorder="1" applyAlignment="1">
      <alignment vertical="center" wrapText="1"/>
    </xf>
    <xf numFmtId="43" fontId="10" fillId="0" borderId="18" xfId="42" applyFont="1" applyBorder="1" applyAlignment="1">
      <alignment vertical="center" wrapText="1"/>
    </xf>
    <xf numFmtId="41" fontId="10" fillId="0" borderId="18" xfId="42" applyNumberFormat="1" applyFont="1" applyBorder="1" applyAlignment="1">
      <alignment vertical="center" wrapText="1"/>
    </xf>
    <xf numFmtId="0" fontId="10" fillId="0" borderId="18" xfId="0" applyFont="1" applyBorder="1" applyAlignment="1">
      <alignment horizontal="left" vertical="center"/>
    </xf>
    <xf numFmtId="43" fontId="10" fillId="0" borderId="18" xfId="42" applyFont="1" applyBorder="1" applyAlignment="1">
      <alignment vertical="center"/>
    </xf>
    <xf numFmtId="43" fontId="10" fillId="33" borderId="18" xfId="42" applyFont="1" applyFill="1" applyBorder="1" applyAlignment="1">
      <alignment vertical="center" wrapText="1"/>
    </xf>
    <xf numFmtId="0" fontId="10" fillId="0" borderId="18" xfId="0" applyFont="1" applyBorder="1" applyAlignment="1">
      <alignment horizontal="left" vertical="center" wrapText="1"/>
    </xf>
    <xf numFmtId="41" fontId="10" fillId="0" borderId="18" xfId="42" applyNumberFormat="1" applyFont="1" applyBorder="1" applyAlignment="1">
      <alignment vertical="center"/>
    </xf>
    <xf numFmtId="0" fontId="10" fillId="0" borderId="18" xfId="0" applyFont="1" applyBorder="1" applyAlignment="1">
      <alignment horizontal="center" vertical="center" wrapText="1"/>
    </xf>
    <xf numFmtId="2" fontId="10" fillId="0" borderId="18" xfId="57" applyNumberFormat="1" applyFont="1" applyBorder="1" applyAlignment="1">
      <alignment horizontal="left" vertical="center" wrapText="1"/>
      <protection/>
    </xf>
    <xf numFmtId="2" fontId="10" fillId="0" borderId="18" xfId="57" applyNumberFormat="1" applyFont="1" applyBorder="1" applyAlignment="1">
      <alignment horizontal="center" vertical="center" wrapText="1"/>
      <protection/>
    </xf>
    <xf numFmtId="0" fontId="10" fillId="0" borderId="18" xfId="57" applyFont="1" applyBorder="1" applyAlignment="1">
      <alignment horizontal="left" vertical="center" wrapText="1"/>
      <protection/>
    </xf>
    <xf numFmtId="0" fontId="10" fillId="0" borderId="18" xfId="57" applyFont="1" applyBorder="1" applyAlignment="1">
      <alignment horizontal="center" vertical="center"/>
      <protection/>
    </xf>
    <xf numFmtId="0" fontId="10" fillId="0" borderId="18" xfId="57" applyFont="1" applyBorder="1" applyAlignment="1">
      <alignment horizontal="left" vertical="center"/>
      <protection/>
    </xf>
    <xf numFmtId="0" fontId="10" fillId="0" borderId="18" xfId="57" applyFont="1" applyBorder="1" applyAlignment="1">
      <alignment horizontal="center" vertical="center" wrapText="1"/>
      <protection/>
    </xf>
    <xf numFmtId="0" fontId="10" fillId="0" borderId="18" xfId="59" applyFont="1" applyBorder="1" applyAlignment="1">
      <alignment horizontal="left" vertical="center"/>
      <protection/>
    </xf>
    <xf numFmtId="0" fontId="10" fillId="0" borderId="18" xfId="59" applyFont="1" applyBorder="1" applyAlignment="1">
      <alignment horizontal="left" vertical="center" wrapText="1"/>
      <protection/>
    </xf>
    <xf numFmtId="0" fontId="10" fillId="0" borderId="18" xfId="59" applyFont="1" applyBorder="1" applyAlignment="1">
      <alignment horizontal="center" vertical="center"/>
      <protection/>
    </xf>
    <xf numFmtId="0" fontId="10" fillId="0" borderId="18" xfId="59" applyFont="1" applyBorder="1" applyAlignment="1">
      <alignment horizontal="center" vertical="center" wrapText="1"/>
      <protection/>
    </xf>
    <xf numFmtId="41" fontId="5" fillId="0" borderId="0" xfId="42" applyNumberFormat="1" applyFont="1" applyAlignment="1">
      <alignment vertical="center"/>
    </xf>
    <xf numFmtId="41" fontId="6" fillId="0" borderId="0" xfId="0" applyNumberFormat="1" applyFont="1" applyFill="1" applyBorder="1" applyAlignment="1">
      <alignment horizontal="center" vertical="center" wrapText="1"/>
    </xf>
    <xf numFmtId="41" fontId="6" fillId="34" borderId="10" xfId="42" applyNumberFormat="1" applyFont="1" applyFill="1" applyBorder="1" applyAlignment="1">
      <alignment vertical="center"/>
    </xf>
    <xf numFmtId="41" fontId="7" fillId="0" borderId="0" xfId="42" applyNumberFormat="1" applyFont="1" applyBorder="1" applyAlignment="1">
      <alignment vertical="center"/>
    </xf>
    <xf numFmtId="41" fontId="2" fillId="34" borderId="16" xfId="42" applyNumberFormat="1" applyFont="1" applyFill="1" applyBorder="1" applyAlignment="1">
      <alignment horizontal="center" vertical="center" wrapText="1"/>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2"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2"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190500</xdr:rowOff>
    </xdr:from>
    <xdr:to>
      <xdr:col>16</xdr:col>
      <xdr:colOff>171450</xdr:colOff>
      <xdr:row>1</xdr:row>
      <xdr:rowOff>381000</xdr:rowOff>
    </xdr:to>
    <xdr:sp>
      <xdr:nvSpPr>
        <xdr:cNvPr id="1" name="TextBox 2"/>
        <xdr:cNvSpPr txBox="1">
          <a:spLocks noChangeArrowheads="1"/>
        </xdr:cNvSpPr>
      </xdr:nvSpPr>
      <xdr:spPr>
        <a:xfrm>
          <a:off x="990600" y="190500"/>
          <a:ext cx="176784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40</xdr:row>
      <xdr:rowOff>0</xdr:rowOff>
    </xdr:from>
    <xdr:ext cx="12306300" cy="3962400"/>
    <xdr:sp>
      <xdr:nvSpPr>
        <xdr:cNvPr id="2" name="Text Box 2"/>
        <xdr:cNvSpPr txBox="1">
          <a:spLocks noChangeArrowheads="1"/>
        </xdr:cNvSpPr>
      </xdr:nvSpPr>
      <xdr:spPr>
        <a:xfrm>
          <a:off x="971550" y="159067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152400</xdr:rowOff>
    </xdr:from>
    <xdr:to>
      <xdr:col>16</xdr:col>
      <xdr:colOff>133350</xdr:colOff>
      <xdr:row>1</xdr:row>
      <xdr:rowOff>342900</xdr:rowOff>
    </xdr:to>
    <xdr:sp>
      <xdr:nvSpPr>
        <xdr:cNvPr id="1" name="TextBox 2"/>
        <xdr:cNvSpPr txBox="1">
          <a:spLocks noChangeArrowheads="1"/>
        </xdr:cNvSpPr>
      </xdr:nvSpPr>
      <xdr:spPr>
        <a:xfrm>
          <a:off x="962025" y="15240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06300" cy="3962400"/>
    <xdr:sp>
      <xdr:nvSpPr>
        <xdr:cNvPr id="2" name="Text Box 2"/>
        <xdr:cNvSpPr txBox="1">
          <a:spLocks noChangeArrowheads="1"/>
        </xdr:cNvSpPr>
      </xdr:nvSpPr>
      <xdr:spPr>
        <a:xfrm>
          <a:off x="971550" y="157257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171450</xdr:rowOff>
    </xdr:from>
    <xdr:to>
      <xdr:col>16</xdr:col>
      <xdr:colOff>95250</xdr:colOff>
      <xdr:row>1</xdr:row>
      <xdr:rowOff>352425</xdr:rowOff>
    </xdr:to>
    <xdr:sp>
      <xdr:nvSpPr>
        <xdr:cNvPr id="1" name="TextBox 3"/>
        <xdr:cNvSpPr txBox="1">
          <a:spLocks noChangeArrowheads="1"/>
        </xdr:cNvSpPr>
      </xdr:nvSpPr>
      <xdr:spPr>
        <a:xfrm>
          <a:off x="1000125" y="171450"/>
          <a:ext cx="17668875" cy="52387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57</xdr:row>
      <xdr:rowOff>0</xdr:rowOff>
    </xdr:from>
    <xdr:ext cx="12315825" cy="3962400"/>
    <xdr:sp>
      <xdr:nvSpPr>
        <xdr:cNvPr id="2" name="Text Box 2"/>
        <xdr:cNvSpPr txBox="1">
          <a:spLocks noChangeArrowheads="1"/>
        </xdr:cNvSpPr>
      </xdr:nvSpPr>
      <xdr:spPr>
        <a:xfrm>
          <a:off x="971550" y="29203650"/>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152400</xdr:rowOff>
    </xdr:from>
    <xdr:to>
      <xdr:col>16</xdr:col>
      <xdr:colOff>219075</xdr:colOff>
      <xdr:row>1</xdr:row>
      <xdr:rowOff>342900</xdr:rowOff>
    </xdr:to>
    <xdr:sp>
      <xdr:nvSpPr>
        <xdr:cNvPr id="1" name="TextBox 2"/>
        <xdr:cNvSpPr txBox="1">
          <a:spLocks noChangeArrowheads="1"/>
        </xdr:cNvSpPr>
      </xdr:nvSpPr>
      <xdr:spPr>
        <a:xfrm>
          <a:off x="1038225" y="152400"/>
          <a:ext cx="176784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53</xdr:row>
      <xdr:rowOff>0</xdr:rowOff>
    </xdr:from>
    <xdr:ext cx="12306300" cy="3962400"/>
    <xdr:sp>
      <xdr:nvSpPr>
        <xdr:cNvPr id="2" name="Text Box 2"/>
        <xdr:cNvSpPr txBox="1">
          <a:spLocks noChangeArrowheads="1"/>
        </xdr:cNvSpPr>
      </xdr:nvSpPr>
      <xdr:spPr>
        <a:xfrm>
          <a:off x="971550" y="303276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han\AppData\Local\Temp\Research%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ihan\AppData\Local\Temp\Research%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05"/>
      <sheetName val="05.Report "/>
      <sheetName val="2011.06"/>
      <sheetName val="06.Report "/>
      <sheetName val="2011.07"/>
      <sheetName val="2011.08"/>
      <sheetName val="08.Report "/>
      <sheetName val="2011.09"/>
      <sheetName val="09.Report "/>
      <sheetName val="2011.10"/>
      <sheetName val="10.Report"/>
      <sheetName val="2011.11"/>
      <sheetName val="11.Report "/>
      <sheetName val="2011.12"/>
      <sheetName val="12.Report "/>
      <sheetName val="Sheet1"/>
      <sheetName val="Sheet2"/>
    </sheetNames>
    <sheetDataSet>
      <sheetData sheetId="0">
        <row r="28">
          <cell r="D28">
            <v>12000</v>
          </cell>
        </row>
        <row r="29">
          <cell r="D29">
            <v>10000</v>
          </cell>
        </row>
        <row r="30">
          <cell r="D30">
            <v>24000</v>
          </cell>
        </row>
        <row r="31">
          <cell r="D31">
            <v>12000</v>
          </cell>
        </row>
        <row r="32">
          <cell r="D32">
            <v>36000</v>
          </cell>
        </row>
        <row r="33">
          <cell r="D33">
            <v>24000</v>
          </cell>
        </row>
        <row r="34">
          <cell r="D34">
            <v>12000</v>
          </cell>
        </row>
        <row r="35">
          <cell r="D35">
            <v>88934.72</v>
          </cell>
        </row>
        <row r="36">
          <cell r="D36">
            <v>48800</v>
          </cell>
        </row>
      </sheetData>
      <sheetData sheetId="4">
        <row r="20">
          <cell r="D20">
            <v>24000</v>
          </cell>
        </row>
        <row r="21">
          <cell r="D21">
            <v>12000</v>
          </cell>
        </row>
        <row r="22">
          <cell r="D22">
            <v>24000</v>
          </cell>
        </row>
        <row r="23">
          <cell r="D23">
            <v>24000</v>
          </cell>
        </row>
        <row r="24">
          <cell r="D24">
            <v>0</v>
          </cell>
        </row>
        <row r="25">
          <cell r="D25">
            <v>0</v>
          </cell>
        </row>
        <row r="26">
          <cell r="D26">
            <v>0</v>
          </cell>
        </row>
        <row r="27">
          <cell r="D27">
            <v>36000</v>
          </cell>
        </row>
        <row r="28">
          <cell r="D28">
            <v>5361</v>
          </cell>
        </row>
        <row r="29">
          <cell r="D29">
            <v>6295</v>
          </cell>
        </row>
        <row r="30">
          <cell r="D30">
            <v>4450</v>
          </cell>
        </row>
      </sheetData>
      <sheetData sheetId="7">
        <row r="14">
          <cell r="D14">
            <v>20000</v>
          </cell>
        </row>
        <row r="15">
          <cell r="D15">
            <v>20000</v>
          </cell>
        </row>
        <row r="16">
          <cell r="D16">
            <v>20000</v>
          </cell>
        </row>
        <row r="17">
          <cell r="D17">
            <v>20000</v>
          </cell>
        </row>
        <row r="18">
          <cell r="D18">
            <v>20000</v>
          </cell>
        </row>
      </sheetData>
      <sheetData sheetId="9">
        <row r="27">
          <cell r="D27">
            <v>12000</v>
          </cell>
        </row>
        <row r="28">
          <cell r="D28">
            <v>12000</v>
          </cell>
        </row>
        <row r="29">
          <cell r="D29">
            <v>25000</v>
          </cell>
        </row>
        <row r="30">
          <cell r="D30">
            <v>126171.27</v>
          </cell>
        </row>
        <row r="31">
          <cell r="D31">
            <v>12000</v>
          </cell>
        </row>
        <row r="32">
          <cell r="D32">
            <v>12000</v>
          </cell>
        </row>
        <row r="33">
          <cell r="D33">
            <v>12000</v>
          </cell>
        </row>
        <row r="34">
          <cell r="D34">
            <v>12000</v>
          </cell>
        </row>
        <row r="35">
          <cell r="D35">
            <v>12000</v>
          </cell>
        </row>
        <row r="36">
          <cell r="D36">
            <v>12000</v>
          </cell>
        </row>
        <row r="37">
          <cell r="D37">
            <v>12000</v>
          </cell>
        </row>
        <row r="38">
          <cell r="D38">
            <v>12000</v>
          </cell>
        </row>
        <row r="39">
          <cell r="D39">
            <v>12000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02"/>
      <sheetName val="02.Report "/>
      <sheetName val="2012.03"/>
      <sheetName val="03.Report"/>
      <sheetName val="2012.04"/>
      <sheetName val="04 Report "/>
      <sheetName val="2012.05"/>
      <sheetName val="05 Report "/>
      <sheetName val="2012.06"/>
      <sheetName val="06.Report"/>
      <sheetName val="2012.08"/>
      <sheetName val="08.Report "/>
      <sheetName val="2012.09"/>
      <sheetName val="09.Report"/>
      <sheetName val="2012.10"/>
      <sheetName val="10.Report"/>
      <sheetName val="2012.39"/>
      <sheetName val="10.Report "/>
      <sheetName val="Sheet4"/>
    </sheetNames>
    <sheetDataSet>
      <sheetData sheetId="0">
        <row r="13">
          <cell r="D13">
            <v>4837.53</v>
          </cell>
        </row>
      </sheetData>
      <sheetData sheetId="4">
        <row r="16">
          <cell r="D16">
            <v>20000</v>
          </cell>
        </row>
        <row r="17">
          <cell r="D17">
            <v>25000</v>
          </cell>
        </row>
        <row r="18">
          <cell r="D18">
            <v>20000</v>
          </cell>
        </row>
        <row r="19">
          <cell r="D19">
            <v>20000</v>
          </cell>
        </row>
        <row r="20">
          <cell r="D20">
            <v>5972</v>
          </cell>
        </row>
        <row r="21">
          <cell r="D21">
            <v>20000</v>
          </cell>
        </row>
        <row r="22">
          <cell r="D22">
            <v>20000</v>
          </cell>
        </row>
        <row r="23">
          <cell r="D23">
            <v>20000</v>
          </cell>
        </row>
        <row r="24">
          <cell r="D24">
            <v>5600</v>
          </cell>
        </row>
        <row r="25">
          <cell r="D25">
            <v>657</v>
          </cell>
        </row>
        <row r="26">
          <cell r="D26">
            <v>20000</v>
          </cell>
        </row>
        <row r="27">
          <cell r="D27">
            <v>20000</v>
          </cell>
        </row>
        <row r="28">
          <cell r="D28">
            <v>20000</v>
          </cell>
        </row>
        <row r="29">
          <cell r="D29">
            <v>20000</v>
          </cell>
        </row>
      </sheetData>
      <sheetData sheetId="6">
        <row r="15">
          <cell r="D15">
            <v>18000</v>
          </cell>
        </row>
        <row r="16">
          <cell r="D16">
            <v>18000</v>
          </cell>
        </row>
        <row r="17">
          <cell r="D17">
            <v>18000</v>
          </cell>
        </row>
        <row r="18">
          <cell r="D18">
            <v>18000</v>
          </cell>
        </row>
        <row r="19">
          <cell r="D19">
            <v>9000</v>
          </cell>
        </row>
        <row r="20">
          <cell r="D20">
            <v>9000</v>
          </cell>
        </row>
        <row r="21">
          <cell r="D21">
            <v>25000</v>
          </cell>
        </row>
      </sheetData>
      <sheetData sheetId="10">
        <row r="16">
          <cell r="D16">
            <v>45675</v>
          </cell>
        </row>
        <row r="17">
          <cell r="D17">
            <v>0</v>
          </cell>
        </row>
        <row r="18">
          <cell r="D18">
            <v>25000</v>
          </cell>
        </row>
        <row r="19">
          <cell r="D19">
            <v>22135</v>
          </cell>
        </row>
      </sheetData>
      <sheetData sheetId="12">
        <row r="17">
          <cell r="D17">
            <v>20000</v>
          </cell>
        </row>
        <row r="18">
          <cell r="D18">
            <v>20000</v>
          </cell>
        </row>
        <row r="19">
          <cell r="D19">
            <v>20000</v>
          </cell>
        </row>
        <row r="20">
          <cell r="D20">
            <v>20000</v>
          </cell>
        </row>
        <row r="21">
          <cell r="D21">
            <v>20594</v>
          </cell>
        </row>
        <row r="22">
          <cell r="D22">
            <v>20000</v>
          </cell>
        </row>
        <row r="23">
          <cell r="D23">
            <v>2421</v>
          </cell>
        </row>
        <row r="24">
          <cell r="D24">
            <v>20000</v>
          </cell>
        </row>
        <row r="25">
          <cell r="D25">
            <v>4500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2"/>
  <sheetViews>
    <sheetView view="pageBreakPreview" zoomScale="80" zoomScaleNormal="85" zoomScaleSheetLayoutView="80" zoomScalePageLayoutView="0" workbookViewId="0" topLeftCell="D35">
      <selection activeCell="K57" sqref="K57:P6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181</v>
      </c>
    </row>
    <row r="2" ht="38.25" customHeight="1" thickBot="1"/>
    <row r="3" spans="6:21" ht="30" customHeight="1" thickBot="1" thickTop="1">
      <c r="F3" s="93" t="s">
        <v>185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184</v>
      </c>
      <c r="G5" s="14" t="s">
        <v>186</v>
      </c>
      <c r="L5" s="16" t="s">
        <v>6</v>
      </c>
      <c r="M5" s="96" t="s">
        <v>188</v>
      </c>
      <c r="N5" s="96"/>
      <c r="O5" s="96"/>
      <c r="P5" s="97"/>
      <c r="Q5" s="19"/>
    </row>
    <row r="6" spans="7:20" ht="27" customHeight="1" thickTop="1">
      <c r="G6" s="7"/>
      <c r="H6" s="7"/>
      <c r="I6" s="7"/>
      <c r="J6" s="7"/>
      <c r="K6" s="7"/>
      <c r="L6" s="8"/>
      <c r="M6" s="8"/>
      <c r="N6" s="9"/>
      <c r="O6" s="8"/>
      <c r="P6" s="8"/>
      <c r="Q6" s="8"/>
      <c r="R6" s="8"/>
      <c r="S6" s="8"/>
      <c r="T6" s="8"/>
    </row>
    <row r="7" spans="1:21" ht="27.75" customHeight="1">
      <c r="A7" s="85" t="s">
        <v>4</v>
      </c>
      <c r="B7" s="85" t="s">
        <v>6</v>
      </c>
      <c r="C7" s="20"/>
      <c r="D7" s="86" t="s">
        <v>178</v>
      </c>
      <c r="E7" s="22"/>
      <c r="F7" s="88" t="s">
        <v>0</v>
      </c>
      <c r="G7" s="88" t="s">
        <v>7</v>
      </c>
      <c r="H7" s="88" t="s">
        <v>179</v>
      </c>
      <c r="I7" s="88" t="s">
        <v>5</v>
      </c>
      <c r="J7" s="88" t="s">
        <v>99</v>
      </c>
      <c r="K7" s="88" t="s">
        <v>8</v>
      </c>
      <c r="L7" s="90" t="s">
        <v>182</v>
      </c>
      <c r="M7" s="90"/>
      <c r="N7" s="90"/>
      <c r="O7" s="90" t="s">
        <v>183</v>
      </c>
      <c r="P7" s="90"/>
      <c r="Q7" s="90"/>
      <c r="R7" s="23"/>
      <c r="S7" s="23"/>
      <c r="T7" s="23"/>
      <c r="U7" s="91" t="s">
        <v>3</v>
      </c>
    </row>
    <row r="8" spans="1:22" s="2" customFormat="1" ht="48" thickBot="1">
      <c r="A8" s="85"/>
      <c r="B8" s="85"/>
      <c r="C8" s="21" t="s">
        <v>175</v>
      </c>
      <c r="D8" s="87"/>
      <c r="E8" s="24" t="s">
        <v>171</v>
      </c>
      <c r="F8" s="89"/>
      <c r="G8" s="89"/>
      <c r="H8" s="89"/>
      <c r="I8" s="89"/>
      <c r="J8" s="89"/>
      <c r="K8" s="89"/>
      <c r="L8" s="25" t="s">
        <v>1</v>
      </c>
      <c r="M8" s="25" t="s">
        <v>2</v>
      </c>
      <c r="N8" s="25" t="s">
        <v>170</v>
      </c>
      <c r="O8" s="25" t="s">
        <v>1</v>
      </c>
      <c r="P8" s="25" t="s">
        <v>2</v>
      </c>
      <c r="Q8" s="25" t="s">
        <v>170</v>
      </c>
      <c r="R8" s="25" t="s">
        <v>172</v>
      </c>
      <c r="S8" s="25" t="s">
        <v>173</v>
      </c>
      <c r="T8" s="25" t="s">
        <v>174</v>
      </c>
      <c r="U8" s="92"/>
      <c r="V8" s="1" t="s">
        <v>177</v>
      </c>
    </row>
    <row r="9" spans="1:22" s="28" customFormat="1" ht="54.75" customHeight="1" thickBot="1" thickTop="1">
      <c r="A9" s="26" t="s">
        <v>100</v>
      </c>
      <c r="B9" s="26" t="s">
        <v>31</v>
      </c>
      <c r="C9" s="27" t="s">
        <v>176</v>
      </c>
      <c r="D9" s="39" t="s">
        <v>17</v>
      </c>
      <c r="E9" s="39"/>
      <c r="F9" s="52" t="s">
        <v>32</v>
      </c>
      <c r="G9" s="52" t="s">
        <v>33</v>
      </c>
      <c r="H9" s="52" t="s">
        <v>24</v>
      </c>
      <c r="I9" s="52"/>
      <c r="J9" s="52"/>
      <c r="K9" s="54"/>
      <c r="L9" s="37"/>
      <c r="M9" s="38"/>
      <c r="N9" s="31">
        <f>SUM(L9:M9)</f>
        <v>0</v>
      </c>
      <c r="O9" s="32"/>
      <c r="P9" s="32"/>
      <c r="Q9" s="32"/>
      <c r="R9" s="37"/>
      <c r="S9" s="37">
        <v>4000000</v>
      </c>
      <c r="T9" s="33">
        <f>SUM(R9:S9)</f>
        <v>4000000</v>
      </c>
      <c r="U9" s="52" t="s">
        <v>34</v>
      </c>
      <c r="V9" s="34" t="str">
        <f>IF(T9&gt;N9,"Invalid","OK")</f>
        <v>Invalid</v>
      </c>
    </row>
    <row r="10" spans="1:22" s="28" customFormat="1" ht="54.75" customHeight="1" thickBot="1" thickTop="1">
      <c r="A10" s="26" t="s">
        <v>100</v>
      </c>
      <c r="B10" s="26" t="s">
        <v>31</v>
      </c>
      <c r="C10" s="27" t="s">
        <v>176</v>
      </c>
      <c r="D10" s="39" t="s">
        <v>17</v>
      </c>
      <c r="E10" s="39"/>
      <c r="F10" s="52" t="s">
        <v>35</v>
      </c>
      <c r="G10" s="52" t="s">
        <v>36</v>
      </c>
      <c r="H10" s="52" t="s">
        <v>24</v>
      </c>
      <c r="I10" s="52"/>
      <c r="J10" s="52"/>
      <c r="K10" s="54"/>
      <c r="L10" s="37"/>
      <c r="M10" s="38"/>
      <c r="N10" s="31">
        <f>SUM(L10:M10)</f>
        <v>0</v>
      </c>
      <c r="O10" s="32"/>
      <c r="P10" s="32"/>
      <c r="Q10" s="32"/>
      <c r="R10" s="37"/>
      <c r="S10" s="37">
        <v>2000000</v>
      </c>
      <c r="T10" s="33">
        <f>SUM(R10:S10)</f>
        <v>2000000</v>
      </c>
      <c r="U10" s="52" t="s">
        <v>34</v>
      </c>
      <c r="V10" s="34" t="str">
        <f>IF(T10&gt;N10,"Invalid","OK")</f>
        <v>Invalid</v>
      </c>
    </row>
    <row r="11" spans="1:22" s="28" customFormat="1" ht="54.75" customHeight="1" thickBot="1" thickTop="1">
      <c r="A11" s="26" t="s">
        <v>100</v>
      </c>
      <c r="B11" s="26" t="s">
        <v>31</v>
      </c>
      <c r="C11" s="35" t="s">
        <v>21</v>
      </c>
      <c r="D11" s="39" t="s">
        <v>21</v>
      </c>
      <c r="E11" s="39"/>
      <c r="F11" s="52" t="s">
        <v>37</v>
      </c>
      <c r="G11" s="52" t="s">
        <v>38</v>
      </c>
      <c r="H11" s="52" t="s">
        <v>22</v>
      </c>
      <c r="I11" s="52"/>
      <c r="J11" s="52"/>
      <c r="K11" s="54"/>
      <c r="L11" s="37"/>
      <c r="M11" s="38"/>
      <c r="N11" s="31">
        <f>SUM(L11:M11)</f>
        <v>0</v>
      </c>
      <c r="O11" s="32"/>
      <c r="P11" s="32"/>
      <c r="Q11" s="32"/>
      <c r="R11" s="37">
        <v>500000</v>
      </c>
      <c r="S11" s="37"/>
      <c r="T11" s="33">
        <f>SUM(R11:S11)</f>
        <v>500000</v>
      </c>
      <c r="U11" s="52" t="s">
        <v>168</v>
      </c>
      <c r="V11" s="34" t="str">
        <f>IF(T11&gt;N11,"Invalid","OK")</f>
        <v>Invalid</v>
      </c>
    </row>
    <row r="12" spans="1:22" s="28" customFormat="1" ht="77.25" customHeight="1" thickBot="1" thickTop="1">
      <c r="A12" s="26" t="s">
        <v>100</v>
      </c>
      <c r="B12" s="26" t="s">
        <v>31</v>
      </c>
      <c r="C12" s="35" t="s">
        <v>21</v>
      </c>
      <c r="D12" s="39" t="s">
        <v>21</v>
      </c>
      <c r="E12" s="39"/>
      <c r="F12" s="52" t="s">
        <v>39</v>
      </c>
      <c r="G12" s="52" t="s">
        <v>40</v>
      </c>
      <c r="H12" s="52" t="s">
        <v>22</v>
      </c>
      <c r="I12" s="52"/>
      <c r="J12" s="52"/>
      <c r="K12" s="54" t="s">
        <v>41</v>
      </c>
      <c r="L12" s="37"/>
      <c r="M12" s="38"/>
      <c r="N12" s="31">
        <f>SUM(L12:M12)</f>
        <v>0</v>
      </c>
      <c r="O12" s="32"/>
      <c r="P12" s="32"/>
      <c r="Q12" s="32"/>
      <c r="R12" s="36">
        <v>2359350</v>
      </c>
      <c r="S12" s="37"/>
      <c r="T12" s="33">
        <f>SUM(R12:S12)</f>
        <v>2359350</v>
      </c>
      <c r="U12" s="52" t="s">
        <v>169</v>
      </c>
      <c r="V12" s="34" t="str">
        <f>IF(T12&gt;N12,"Invalid","OK")</f>
        <v>Invalid</v>
      </c>
    </row>
    <row r="13" ht="27" customHeight="1" thickTop="1"/>
    <row r="15" spans="6:7" ht="27" customHeight="1">
      <c r="F15" s="60" t="s">
        <v>189</v>
      </c>
      <c r="G15" s="61" t="s">
        <v>190</v>
      </c>
    </row>
    <row r="57" spans="11:16" ht="27" customHeight="1">
      <c r="K57" s="62" t="s">
        <v>191</v>
      </c>
      <c r="L57" s="63"/>
      <c r="M57" s="6"/>
      <c r="N57" s="5"/>
      <c r="O57"/>
      <c r="P57" s="64"/>
    </row>
    <row r="58" spans="11:16" ht="27" customHeight="1">
      <c r="K58" s="65" t="s">
        <v>192</v>
      </c>
      <c r="L58" s="66"/>
      <c r="M58" s="67"/>
      <c r="N58" s="68"/>
      <c r="O58" s="69"/>
      <c r="P58" s="70"/>
    </row>
    <row r="59" spans="11:16" ht="27" customHeight="1">
      <c r="K59" s="71" t="s">
        <v>193</v>
      </c>
      <c r="L59" s="72"/>
      <c r="M59" s="73"/>
      <c r="N59" s="74"/>
      <c r="O59" s="75"/>
      <c r="P59" s="76"/>
    </row>
    <row r="60" spans="11:16" ht="27" customHeight="1">
      <c r="K60" s="71" t="s">
        <v>194</v>
      </c>
      <c r="L60" s="72"/>
      <c r="M60" s="73"/>
      <c r="N60" s="74"/>
      <c r="O60" s="75"/>
      <c r="P60" s="76"/>
    </row>
    <row r="61" spans="11:16" ht="27" customHeight="1">
      <c r="K61" s="81" t="s">
        <v>195</v>
      </c>
      <c r="L61" s="82"/>
      <c r="M61" s="73"/>
      <c r="N61" s="74"/>
      <c r="O61" s="75"/>
      <c r="P61" s="76"/>
    </row>
    <row r="62" spans="11:16" ht="27" customHeight="1">
      <c r="K62" s="83" t="s">
        <v>196</v>
      </c>
      <c r="L62" s="84"/>
      <c r="M62" s="77"/>
      <c r="N62" s="78"/>
      <c r="O62" s="79"/>
      <c r="P62" s="80"/>
    </row>
  </sheetData>
  <sheetProtection/>
  <mergeCells count="16">
    <mergeCell ref="O7:Q7"/>
    <mergeCell ref="U7:U8"/>
    <mergeCell ref="F3:Q3"/>
    <mergeCell ref="M5:P5"/>
    <mergeCell ref="H7:H8"/>
    <mergeCell ref="I7:I8"/>
    <mergeCell ref="J7:J8"/>
    <mergeCell ref="K61:L61"/>
    <mergeCell ref="K62:L62"/>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39" max="20" man="1"/>
  </rowBreaks>
  <drawing r:id="rId1"/>
</worksheet>
</file>

<file path=xl/worksheets/sheet2.xml><?xml version="1.0" encoding="utf-8"?>
<worksheet xmlns="http://schemas.openxmlformats.org/spreadsheetml/2006/main" xmlns:r="http://schemas.openxmlformats.org/officeDocument/2006/relationships">
  <dimension ref="A1:V62"/>
  <sheetViews>
    <sheetView view="pageBreakPreview" zoomScale="80" zoomScaleNormal="85" zoomScaleSheetLayoutView="80" zoomScalePageLayoutView="0" workbookViewId="0" topLeftCell="D46">
      <selection activeCell="K57" sqref="K57:P6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181</v>
      </c>
    </row>
    <row r="2" ht="40.5" customHeight="1" thickBot="1"/>
    <row r="3" spans="6:21" ht="30" customHeight="1" thickBot="1" thickTop="1">
      <c r="F3" s="93" t="s">
        <v>185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184</v>
      </c>
      <c r="G5" s="14" t="s">
        <v>186</v>
      </c>
      <c r="L5" s="16" t="s">
        <v>6</v>
      </c>
      <c r="M5" s="96" t="s">
        <v>187</v>
      </c>
      <c r="N5" s="96"/>
      <c r="O5" s="96"/>
      <c r="P5" s="97"/>
      <c r="Q5" s="19"/>
    </row>
    <row r="6" spans="7:20" ht="27" customHeight="1" thickTop="1">
      <c r="G6" s="7"/>
      <c r="H6" s="7"/>
      <c r="I6" s="7"/>
      <c r="J6" s="7"/>
      <c r="K6" s="7"/>
      <c r="L6" s="8"/>
      <c r="M6" s="8"/>
      <c r="N6" s="9"/>
      <c r="O6" s="8"/>
      <c r="P6" s="8"/>
      <c r="Q6" s="8"/>
      <c r="R6" s="8"/>
      <c r="S6" s="8"/>
      <c r="T6" s="8"/>
    </row>
    <row r="7" spans="1:21" ht="27.75" customHeight="1">
      <c r="A7" s="85" t="s">
        <v>4</v>
      </c>
      <c r="B7" s="85" t="s">
        <v>6</v>
      </c>
      <c r="C7" s="20"/>
      <c r="D7" s="86" t="s">
        <v>178</v>
      </c>
      <c r="E7" s="22"/>
      <c r="F7" s="88" t="s">
        <v>0</v>
      </c>
      <c r="G7" s="88" t="s">
        <v>7</v>
      </c>
      <c r="H7" s="88" t="s">
        <v>179</v>
      </c>
      <c r="I7" s="88" t="s">
        <v>5</v>
      </c>
      <c r="J7" s="88" t="s">
        <v>99</v>
      </c>
      <c r="K7" s="88" t="s">
        <v>8</v>
      </c>
      <c r="L7" s="90" t="s">
        <v>182</v>
      </c>
      <c r="M7" s="90"/>
      <c r="N7" s="90"/>
      <c r="O7" s="90" t="s">
        <v>183</v>
      </c>
      <c r="P7" s="90"/>
      <c r="Q7" s="90"/>
      <c r="R7" s="23"/>
      <c r="S7" s="23"/>
      <c r="T7" s="23"/>
      <c r="U7" s="91" t="s">
        <v>3</v>
      </c>
    </row>
    <row r="8" spans="1:22" s="2" customFormat="1" ht="48" thickBot="1">
      <c r="A8" s="85"/>
      <c r="B8" s="85"/>
      <c r="C8" s="21" t="s">
        <v>175</v>
      </c>
      <c r="D8" s="87"/>
      <c r="E8" s="24" t="s">
        <v>171</v>
      </c>
      <c r="F8" s="89"/>
      <c r="G8" s="89"/>
      <c r="H8" s="89"/>
      <c r="I8" s="89"/>
      <c r="J8" s="89"/>
      <c r="K8" s="89"/>
      <c r="L8" s="25" t="s">
        <v>1</v>
      </c>
      <c r="M8" s="25" t="s">
        <v>2</v>
      </c>
      <c r="N8" s="25" t="s">
        <v>170</v>
      </c>
      <c r="O8" s="25" t="s">
        <v>1</v>
      </c>
      <c r="P8" s="25" t="s">
        <v>2</v>
      </c>
      <c r="Q8" s="25" t="s">
        <v>170</v>
      </c>
      <c r="R8" s="25" t="s">
        <v>172</v>
      </c>
      <c r="S8" s="25" t="s">
        <v>173</v>
      </c>
      <c r="T8" s="25" t="s">
        <v>174</v>
      </c>
      <c r="U8" s="92"/>
      <c r="V8" s="1" t="s">
        <v>177</v>
      </c>
    </row>
    <row r="9" spans="1:22" s="28" customFormat="1" ht="49.5" customHeight="1" thickBot="1" thickTop="1">
      <c r="A9" s="26" t="s">
        <v>100</v>
      </c>
      <c r="B9" s="26" t="s">
        <v>97</v>
      </c>
      <c r="C9" s="27" t="s">
        <v>176</v>
      </c>
      <c r="D9" s="29" t="s">
        <v>17</v>
      </c>
      <c r="E9" s="39"/>
      <c r="F9" s="51" t="s">
        <v>12</v>
      </c>
      <c r="G9" s="52" t="s">
        <v>29</v>
      </c>
      <c r="H9" s="52"/>
      <c r="I9" s="51"/>
      <c r="J9" s="51"/>
      <c r="K9" s="53" t="s">
        <v>14</v>
      </c>
      <c r="L9" s="43">
        <v>2000000</v>
      </c>
      <c r="M9" s="43"/>
      <c r="N9" s="31">
        <f>SUM(L9:M9)</f>
        <v>2000000</v>
      </c>
      <c r="O9" s="32"/>
      <c r="P9" s="32"/>
      <c r="Q9" s="32"/>
      <c r="R9" s="37"/>
      <c r="S9" s="37"/>
      <c r="T9" s="33">
        <f>SUM(R9:S9)</f>
        <v>0</v>
      </c>
      <c r="U9" s="51" t="s">
        <v>42</v>
      </c>
      <c r="V9" s="34" t="str">
        <f>IF(T9&gt;N9,"Invalid","OK")</f>
        <v>OK</v>
      </c>
    </row>
    <row r="10" spans="1:22" s="28" customFormat="1" ht="49.5" customHeight="1" thickBot="1" thickTop="1">
      <c r="A10" s="26" t="s">
        <v>100</v>
      </c>
      <c r="B10" s="26" t="s">
        <v>97</v>
      </c>
      <c r="C10" s="27" t="s">
        <v>176</v>
      </c>
      <c r="D10" s="39" t="s">
        <v>17</v>
      </c>
      <c r="E10" s="39"/>
      <c r="F10" s="52" t="s">
        <v>43</v>
      </c>
      <c r="G10" s="52" t="s">
        <v>44</v>
      </c>
      <c r="H10" s="52" t="s">
        <v>20</v>
      </c>
      <c r="I10" s="51"/>
      <c r="J10" s="51" t="s">
        <v>18</v>
      </c>
      <c r="K10" s="53" t="s">
        <v>46</v>
      </c>
      <c r="L10" s="43">
        <v>280840</v>
      </c>
      <c r="M10" s="43"/>
      <c r="N10" s="31">
        <f>SUM(L10:M10)</f>
        <v>280840</v>
      </c>
      <c r="O10" s="32"/>
      <c r="P10" s="32"/>
      <c r="Q10" s="32"/>
      <c r="R10" s="37"/>
      <c r="S10" s="37"/>
      <c r="T10" s="33">
        <f>SUM(R10:S10)</f>
        <v>0</v>
      </c>
      <c r="U10" s="51" t="s">
        <v>45</v>
      </c>
      <c r="V10" s="34" t="str">
        <f>IF(T10&gt;N10,"Invalid","OK")</f>
        <v>OK</v>
      </c>
    </row>
    <row r="11" spans="1:22" s="28" customFormat="1" ht="49.5" customHeight="1" thickBot="1" thickTop="1">
      <c r="A11" s="26" t="s">
        <v>100</v>
      </c>
      <c r="B11" s="26" t="s">
        <v>97</v>
      </c>
      <c r="C11" s="27" t="s">
        <v>176</v>
      </c>
      <c r="D11" s="29" t="s">
        <v>17</v>
      </c>
      <c r="E11" s="39"/>
      <c r="F11" s="51" t="s">
        <v>12</v>
      </c>
      <c r="G11" s="52" t="s">
        <v>29</v>
      </c>
      <c r="H11" s="52"/>
      <c r="I11" s="51"/>
      <c r="J11" s="52"/>
      <c r="K11" s="53" t="s">
        <v>27</v>
      </c>
      <c r="L11" s="43">
        <v>2000000</v>
      </c>
      <c r="M11" s="43"/>
      <c r="N11" s="31">
        <f>SUM(L11:M11)</f>
        <v>2000000</v>
      </c>
      <c r="O11" s="32"/>
      <c r="P11" s="32"/>
      <c r="Q11" s="32"/>
      <c r="R11" s="37"/>
      <c r="S11" s="37"/>
      <c r="T11" s="33">
        <f>SUM(R11:S11)</f>
        <v>0</v>
      </c>
      <c r="U11" s="51" t="s">
        <v>47</v>
      </c>
      <c r="V11" s="34" t="str">
        <f>IF(T11&gt;N11,"Invalid","OK")</f>
        <v>OK</v>
      </c>
    </row>
    <row r="12" spans="1:22" s="28" customFormat="1" ht="49.5" customHeight="1" thickBot="1" thickTop="1">
      <c r="A12" s="26" t="s">
        <v>100</v>
      </c>
      <c r="B12" s="26" t="s">
        <v>97</v>
      </c>
      <c r="C12" s="27" t="s">
        <v>176</v>
      </c>
      <c r="D12" s="39" t="s">
        <v>17</v>
      </c>
      <c r="E12" s="39"/>
      <c r="F12" s="51" t="s">
        <v>9</v>
      </c>
      <c r="G12" s="52" t="s">
        <v>29</v>
      </c>
      <c r="H12" s="52"/>
      <c r="I12" s="51"/>
      <c r="J12" s="52"/>
      <c r="K12" s="53" t="s">
        <v>27</v>
      </c>
      <c r="L12" s="43">
        <v>100000</v>
      </c>
      <c r="M12" s="43"/>
      <c r="N12" s="31">
        <f>SUM(L12:M12)</f>
        <v>100000</v>
      </c>
      <c r="O12" s="32"/>
      <c r="P12" s="32"/>
      <c r="Q12" s="32"/>
      <c r="R12" s="37"/>
      <c r="S12" s="37"/>
      <c r="T12" s="33">
        <f>SUM(R12:S12)</f>
        <v>0</v>
      </c>
      <c r="U12" s="51" t="s">
        <v>48</v>
      </c>
      <c r="V12" s="34" t="str">
        <f>IF(T12&gt;N12,"Invalid","OK")</f>
        <v>OK</v>
      </c>
    </row>
    <row r="13" ht="27" customHeight="1" thickTop="1"/>
    <row r="15" spans="6:7" ht="27" customHeight="1">
      <c r="F15" s="60" t="s">
        <v>189</v>
      </c>
      <c r="G15" s="61" t="s">
        <v>190</v>
      </c>
    </row>
    <row r="57" spans="11:16" ht="27" customHeight="1">
      <c r="K57" s="62" t="s">
        <v>191</v>
      </c>
      <c r="L57" s="63"/>
      <c r="M57" s="6"/>
      <c r="N57" s="5"/>
      <c r="O57"/>
      <c r="P57" s="64"/>
    </row>
    <row r="58" spans="11:16" ht="27" customHeight="1">
      <c r="K58" s="65" t="s">
        <v>192</v>
      </c>
      <c r="L58" s="66"/>
      <c r="M58" s="67"/>
      <c r="N58" s="68"/>
      <c r="O58" s="69"/>
      <c r="P58" s="70"/>
    </row>
    <row r="59" spans="11:16" ht="27" customHeight="1">
      <c r="K59" s="71" t="s">
        <v>193</v>
      </c>
      <c r="L59" s="72"/>
      <c r="M59" s="73"/>
      <c r="N59" s="74"/>
      <c r="O59" s="75"/>
      <c r="P59" s="76"/>
    </row>
    <row r="60" spans="11:16" ht="27" customHeight="1">
      <c r="K60" s="71" t="s">
        <v>194</v>
      </c>
      <c r="L60" s="72"/>
      <c r="M60" s="73"/>
      <c r="N60" s="74"/>
      <c r="O60" s="75"/>
      <c r="P60" s="76"/>
    </row>
    <row r="61" spans="11:16" ht="27" customHeight="1">
      <c r="K61" s="81" t="s">
        <v>195</v>
      </c>
      <c r="L61" s="82"/>
      <c r="M61" s="73"/>
      <c r="N61" s="74"/>
      <c r="O61" s="75"/>
      <c r="P61" s="76"/>
    </row>
    <row r="62" spans="11:16" ht="27" customHeight="1">
      <c r="K62" s="83" t="s">
        <v>196</v>
      </c>
      <c r="L62" s="84"/>
      <c r="M62" s="77"/>
      <c r="N62" s="78"/>
      <c r="O62" s="79"/>
      <c r="P62" s="80"/>
    </row>
  </sheetData>
  <sheetProtection/>
  <mergeCells count="16">
    <mergeCell ref="O7:Q7"/>
    <mergeCell ref="U7:U8"/>
    <mergeCell ref="F3:Q3"/>
    <mergeCell ref="M5:P5"/>
    <mergeCell ref="H7:H8"/>
    <mergeCell ref="I7:I8"/>
    <mergeCell ref="J7:J8"/>
    <mergeCell ref="K61:L61"/>
    <mergeCell ref="K62:L62"/>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41" max="20" man="1"/>
  </rowBreaks>
  <drawing r:id="rId1"/>
</worksheet>
</file>

<file path=xl/worksheets/sheet3.xml><?xml version="1.0" encoding="utf-8"?>
<worksheet xmlns="http://schemas.openxmlformats.org/spreadsheetml/2006/main" xmlns:r="http://schemas.openxmlformats.org/officeDocument/2006/relationships">
  <dimension ref="A1:V77"/>
  <sheetViews>
    <sheetView view="pageBreakPreview" zoomScale="80" zoomScaleNormal="85" zoomScaleSheetLayoutView="80" zoomScalePageLayoutView="0" workbookViewId="0" topLeftCell="D51">
      <selection activeCell="K72" sqref="K72:P77"/>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20.7109375" style="4" customWidth="1"/>
    <col min="12" max="12" width="15.7109375" style="5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181</v>
      </c>
    </row>
    <row r="2" ht="38.25" customHeight="1" thickBot="1"/>
    <row r="3" spans="6:21" ht="30" customHeight="1" thickBot="1" thickTop="1">
      <c r="F3" s="93" t="s">
        <v>185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56"/>
      <c r="M4" s="11"/>
      <c r="N4" s="11"/>
      <c r="O4" s="11"/>
      <c r="P4" s="11"/>
      <c r="Q4" s="11"/>
      <c r="R4" s="11"/>
      <c r="S4" s="11"/>
      <c r="T4" s="11"/>
      <c r="U4" s="11"/>
    </row>
    <row r="5" spans="6:17" ht="30" customHeight="1" thickBot="1" thickTop="1">
      <c r="F5" s="13" t="s">
        <v>184</v>
      </c>
      <c r="G5" s="14" t="s">
        <v>186</v>
      </c>
      <c r="L5" s="57" t="s">
        <v>6</v>
      </c>
      <c r="M5" s="96" t="s">
        <v>122</v>
      </c>
      <c r="N5" s="96"/>
      <c r="O5" s="96"/>
      <c r="P5" s="97"/>
      <c r="Q5" s="19"/>
    </row>
    <row r="6" spans="7:20" ht="27" customHeight="1" thickTop="1">
      <c r="G6" s="7"/>
      <c r="H6" s="7"/>
      <c r="I6" s="7"/>
      <c r="J6" s="7"/>
      <c r="K6" s="7"/>
      <c r="L6" s="58"/>
      <c r="M6" s="8"/>
      <c r="N6" s="9"/>
      <c r="O6" s="8"/>
      <c r="P6" s="8"/>
      <c r="Q6" s="8"/>
      <c r="R6" s="8"/>
      <c r="S6" s="8"/>
      <c r="T6" s="8"/>
    </row>
    <row r="7" spans="1:21" ht="27.75" customHeight="1">
      <c r="A7" s="85" t="s">
        <v>4</v>
      </c>
      <c r="B7" s="85" t="s">
        <v>6</v>
      </c>
      <c r="C7" s="20"/>
      <c r="D7" s="86" t="s">
        <v>178</v>
      </c>
      <c r="E7" s="22"/>
      <c r="F7" s="88" t="s">
        <v>0</v>
      </c>
      <c r="G7" s="88" t="s">
        <v>7</v>
      </c>
      <c r="H7" s="88" t="s">
        <v>179</v>
      </c>
      <c r="I7" s="88" t="s">
        <v>5</v>
      </c>
      <c r="J7" s="88" t="s">
        <v>99</v>
      </c>
      <c r="K7" s="88" t="s">
        <v>8</v>
      </c>
      <c r="L7" s="90" t="s">
        <v>182</v>
      </c>
      <c r="M7" s="90"/>
      <c r="N7" s="90"/>
      <c r="O7" s="90" t="s">
        <v>183</v>
      </c>
      <c r="P7" s="90"/>
      <c r="Q7" s="90"/>
      <c r="R7" s="23"/>
      <c r="S7" s="23"/>
      <c r="T7" s="23"/>
      <c r="U7" s="91" t="s">
        <v>3</v>
      </c>
    </row>
    <row r="8" spans="1:22" s="2" customFormat="1" ht="48" thickBot="1">
      <c r="A8" s="85"/>
      <c r="B8" s="85"/>
      <c r="C8" s="21" t="s">
        <v>175</v>
      </c>
      <c r="D8" s="87"/>
      <c r="E8" s="24" t="s">
        <v>171</v>
      </c>
      <c r="F8" s="89"/>
      <c r="G8" s="89"/>
      <c r="H8" s="89"/>
      <c r="I8" s="89"/>
      <c r="J8" s="89"/>
      <c r="K8" s="89"/>
      <c r="L8" s="59" t="s">
        <v>1</v>
      </c>
      <c r="M8" s="25" t="s">
        <v>2</v>
      </c>
      <c r="N8" s="25" t="s">
        <v>170</v>
      </c>
      <c r="O8" s="25" t="s">
        <v>1</v>
      </c>
      <c r="P8" s="25" t="s">
        <v>2</v>
      </c>
      <c r="Q8" s="25" t="s">
        <v>170</v>
      </c>
      <c r="R8" s="25" t="s">
        <v>172</v>
      </c>
      <c r="S8" s="25" t="s">
        <v>173</v>
      </c>
      <c r="T8" s="25" t="s">
        <v>174</v>
      </c>
      <c r="U8" s="92"/>
      <c r="V8" s="1" t="s">
        <v>177</v>
      </c>
    </row>
    <row r="9" spans="1:22" s="28" customFormat="1" ht="49.5" customHeight="1" thickBot="1" thickTop="1">
      <c r="A9" s="26" t="s">
        <v>100</v>
      </c>
      <c r="B9" s="26" t="s">
        <v>122</v>
      </c>
      <c r="C9" s="27" t="s">
        <v>176</v>
      </c>
      <c r="D9" s="39" t="s">
        <v>17</v>
      </c>
      <c r="E9" s="39"/>
      <c r="F9" s="45" t="s">
        <v>123</v>
      </c>
      <c r="G9" s="45" t="s">
        <v>124</v>
      </c>
      <c r="H9" s="45"/>
      <c r="I9" s="45"/>
      <c r="J9" s="45" t="s">
        <v>18</v>
      </c>
      <c r="K9" s="46" t="s">
        <v>26</v>
      </c>
      <c r="L9" s="38">
        <v>25407098</v>
      </c>
      <c r="M9" s="38"/>
      <c r="N9" s="31">
        <f>SUM(L9:M9)</f>
        <v>25407098</v>
      </c>
      <c r="O9" s="32"/>
      <c r="P9" s="32"/>
      <c r="Q9" s="32"/>
      <c r="R9" s="37">
        <v>21300813.26</v>
      </c>
      <c r="S9" s="37">
        <v>4106284.67</v>
      </c>
      <c r="T9" s="33">
        <f aca="true" t="shared" si="0" ref="T9:T30">SUM(R9:S9)</f>
        <v>25407097.93</v>
      </c>
      <c r="U9" s="45" t="s">
        <v>125</v>
      </c>
      <c r="V9" s="34" t="str">
        <f aca="true" t="shared" si="1" ref="V9:V30">IF(T9&gt;N9,"Invalid","OK")</f>
        <v>OK</v>
      </c>
    </row>
    <row r="10" spans="1:22" s="28" customFormat="1" ht="84" thickBot="1" thickTop="1">
      <c r="A10" s="26" t="s">
        <v>100</v>
      </c>
      <c r="B10" s="26" t="s">
        <v>122</v>
      </c>
      <c r="C10" s="27" t="s">
        <v>176</v>
      </c>
      <c r="D10" s="39" t="s">
        <v>17</v>
      </c>
      <c r="E10" s="39"/>
      <c r="F10" s="45" t="s">
        <v>126</v>
      </c>
      <c r="G10" s="45" t="s">
        <v>127</v>
      </c>
      <c r="H10" s="45" t="s">
        <v>22</v>
      </c>
      <c r="I10" s="45"/>
      <c r="J10" s="45"/>
      <c r="K10" s="30" t="s">
        <v>128</v>
      </c>
      <c r="L10" s="38">
        <v>333000</v>
      </c>
      <c r="M10" s="38"/>
      <c r="N10" s="31">
        <f>SUM(L10:M10)</f>
        <v>333000</v>
      </c>
      <c r="O10" s="32"/>
      <c r="P10" s="32"/>
      <c r="Q10" s="32"/>
      <c r="R10" s="37"/>
      <c r="S10" s="37"/>
      <c r="T10" s="33">
        <f t="shared" si="0"/>
        <v>0</v>
      </c>
      <c r="U10" s="45" t="s">
        <v>129</v>
      </c>
      <c r="V10" s="34" t="str">
        <f t="shared" si="1"/>
        <v>OK</v>
      </c>
    </row>
    <row r="11" spans="1:22" s="28" customFormat="1" ht="81.75" customHeight="1" thickBot="1" thickTop="1">
      <c r="A11" s="26" t="s">
        <v>100</v>
      </c>
      <c r="B11" s="26" t="s">
        <v>122</v>
      </c>
      <c r="C11" s="27" t="s">
        <v>176</v>
      </c>
      <c r="D11" s="39" t="s">
        <v>17</v>
      </c>
      <c r="E11" s="39"/>
      <c r="F11" s="47" t="s">
        <v>4</v>
      </c>
      <c r="G11" s="47" t="s">
        <v>130</v>
      </c>
      <c r="H11" s="47"/>
      <c r="I11" s="47"/>
      <c r="J11" s="47"/>
      <c r="K11" s="48">
        <v>2</v>
      </c>
      <c r="L11" s="43">
        <v>486900</v>
      </c>
      <c r="M11" s="43"/>
      <c r="N11" s="31">
        <f>SUM(L11:M11)</f>
        <v>486900</v>
      </c>
      <c r="O11" s="32"/>
      <c r="P11" s="32"/>
      <c r="Q11" s="32"/>
      <c r="R11" s="40"/>
      <c r="S11" s="40"/>
      <c r="T11" s="33">
        <f t="shared" si="0"/>
        <v>0</v>
      </c>
      <c r="U11" s="47" t="s">
        <v>131</v>
      </c>
      <c r="V11" s="34" t="str">
        <f t="shared" si="1"/>
        <v>OK</v>
      </c>
    </row>
    <row r="12" spans="1:22" s="28" customFormat="1" ht="54.75" customHeight="1" thickBot="1" thickTop="1">
      <c r="A12" s="26" t="s">
        <v>100</v>
      </c>
      <c r="B12" s="26" t="s">
        <v>122</v>
      </c>
      <c r="C12" s="27" t="s">
        <v>176</v>
      </c>
      <c r="D12" s="39" t="s">
        <v>17</v>
      </c>
      <c r="E12" s="39"/>
      <c r="F12" s="47" t="s">
        <v>4</v>
      </c>
      <c r="G12" s="47" t="s">
        <v>132</v>
      </c>
      <c r="H12" s="47"/>
      <c r="I12" s="47"/>
      <c r="J12" s="47"/>
      <c r="K12" s="48">
        <v>2</v>
      </c>
      <c r="L12" s="43">
        <v>500000</v>
      </c>
      <c r="M12" s="43"/>
      <c r="N12" s="31">
        <f>SUM(L12:M12)</f>
        <v>500000</v>
      </c>
      <c r="O12" s="32"/>
      <c r="P12" s="32"/>
      <c r="Q12" s="32"/>
      <c r="R12" s="40">
        <v>113032.25</v>
      </c>
      <c r="S12" s="40"/>
      <c r="T12" s="33">
        <f t="shared" si="0"/>
        <v>113032.25</v>
      </c>
      <c r="U12" s="47" t="s">
        <v>133</v>
      </c>
      <c r="V12" s="34" t="str">
        <f t="shared" si="1"/>
        <v>OK</v>
      </c>
    </row>
    <row r="13" spans="1:22" s="28" customFormat="1" ht="54.75" customHeight="1" thickBot="1" thickTop="1">
      <c r="A13" s="26" t="s">
        <v>100</v>
      </c>
      <c r="B13" s="26" t="s">
        <v>122</v>
      </c>
      <c r="C13" s="27" t="s">
        <v>176</v>
      </c>
      <c r="D13" s="39" t="s">
        <v>17</v>
      </c>
      <c r="E13" s="39"/>
      <c r="F13" s="47" t="s">
        <v>4</v>
      </c>
      <c r="G13" s="47" t="s">
        <v>134</v>
      </c>
      <c r="H13" s="47"/>
      <c r="I13" s="47"/>
      <c r="J13" s="47"/>
      <c r="K13" s="48">
        <v>2</v>
      </c>
      <c r="L13" s="43">
        <v>500000</v>
      </c>
      <c r="M13" s="43"/>
      <c r="N13" s="31">
        <f>SUM(L13:M13)</f>
        <v>500000</v>
      </c>
      <c r="O13" s="32"/>
      <c r="P13" s="32"/>
      <c r="Q13" s="32"/>
      <c r="R13" s="40">
        <v>168000</v>
      </c>
      <c r="S13" s="40"/>
      <c r="T13" s="33">
        <f t="shared" si="0"/>
        <v>168000</v>
      </c>
      <c r="U13" s="47" t="s">
        <v>133</v>
      </c>
      <c r="V13" s="34" t="str">
        <f t="shared" si="1"/>
        <v>OK</v>
      </c>
    </row>
    <row r="14" spans="1:22" s="28" customFormat="1" ht="54.75" customHeight="1" thickBot="1" thickTop="1">
      <c r="A14" s="26" t="s">
        <v>100</v>
      </c>
      <c r="B14" s="26" t="s">
        <v>122</v>
      </c>
      <c r="C14" s="27" t="s">
        <v>176</v>
      </c>
      <c r="D14" s="39" t="s">
        <v>17</v>
      </c>
      <c r="E14" s="39"/>
      <c r="F14" s="47" t="s">
        <v>4</v>
      </c>
      <c r="G14" s="47" t="s">
        <v>135</v>
      </c>
      <c r="H14" s="47"/>
      <c r="I14" s="47"/>
      <c r="J14" s="47"/>
      <c r="K14" s="48">
        <v>2</v>
      </c>
      <c r="L14" s="43">
        <v>440000</v>
      </c>
      <c r="M14" s="43"/>
      <c r="N14" s="31">
        <f aca="true" t="shared" si="2" ref="N14:N30">SUM(L14:M14)</f>
        <v>440000</v>
      </c>
      <c r="O14" s="32"/>
      <c r="P14" s="32"/>
      <c r="Q14" s="32"/>
      <c r="R14" s="40">
        <v>387756.39</v>
      </c>
      <c r="S14" s="40"/>
      <c r="T14" s="33">
        <f t="shared" si="0"/>
        <v>387756.39</v>
      </c>
      <c r="U14" s="47" t="s">
        <v>136</v>
      </c>
      <c r="V14" s="34" t="str">
        <f t="shared" si="1"/>
        <v>OK</v>
      </c>
    </row>
    <row r="15" spans="1:22" s="28" customFormat="1" ht="54.75" customHeight="1" thickBot="1" thickTop="1">
      <c r="A15" s="26" t="s">
        <v>100</v>
      </c>
      <c r="B15" s="26" t="s">
        <v>122</v>
      </c>
      <c r="C15" s="27" t="s">
        <v>176</v>
      </c>
      <c r="D15" s="39" t="s">
        <v>17</v>
      </c>
      <c r="E15" s="39"/>
      <c r="F15" s="47" t="s">
        <v>4</v>
      </c>
      <c r="G15" s="47" t="s">
        <v>137</v>
      </c>
      <c r="H15" s="47"/>
      <c r="I15" s="47"/>
      <c r="J15" s="47"/>
      <c r="K15" s="48">
        <v>2</v>
      </c>
      <c r="L15" s="43">
        <v>747800</v>
      </c>
      <c r="M15" s="43"/>
      <c r="N15" s="31">
        <f t="shared" si="2"/>
        <v>747800</v>
      </c>
      <c r="O15" s="32"/>
      <c r="P15" s="32"/>
      <c r="Q15" s="32"/>
      <c r="R15" s="40">
        <v>422927.99</v>
      </c>
      <c r="S15" s="40"/>
      <c r="T15" s="33">
        <f t="shared" si="0"/>
        <v>422927.99</v>
      </c>
      <c r="U15" s="47" t="s">
        <v>138</v>
      </c>
      <c r="V15" s="34" t="str">
        <f t="shared" si="1"/>
        <v>OK</v>
      </c>
    </row>
    <row r="16" spans="1:22" s="28" customFormat="1" ht="54.75" customHeight="1" thickBot="1" thickTop="1">
      <c r="A16" s="26" t="s">
        <v>100</v>
      </c>
      <c r="B16" s="26" t="s">
        <v>122</v>
      </c>
      <c r="C16" s="27" t="s">
        <v>176</v>
      </c>
      <c r="D16" s="39" t="s">
        <v>17</v>
      </c>
      <c r="E16" s="39"/>
      <c r="F16" s="47" t="s">
        <v>4</v>
      </c>
      <c r="G16" s="47" t="s">
        <v>139</v>
      </c>
      <c r="H16" s="47"/>
      <c r="I16" s="47"/>
      <c r="J16" s="47"/>
      <c r="K16" s="48">
        <v>2</v>
      </c>
      <c r="L16" s="43">
        <v>478000</v>
      </c>
      <c r="M16" s="43"/>
      <c r="N16" s="31">
        <f t="shared" si="2"/>
        <v>478000</v>
      </c>
      <c r="O16" s="32"/>
      <c r="P16" s="32"/>
      <c r="Q16" s="32"/>
      <c r="R16" s="40">
        <v>428177.34</v>
      </c>
      <c r="S16" s="40"/>
      <c r="T16" s="33">
        <f t="shared" si="0"/>
        <v>428177.34</v>
      </c>
      <c r="U16" s="49" t="s">
        <v>140</v>
      </c>
      <c r="V16" s="34" t="str">
        <f t="shared" si="1"/>
        <v>OK</v>
      </c>
    </row>
    <row r="17" spans="1:22" s="28" customFormat="1" ht="54.75" customHeight="1" thickBot="1" thickTop="1">
      <c r="A17" s="26" t="s">
        <v>100</v>
      </c>
      <c r="B17" s="26" t="s">
        <v>122</v>
      </c>
      <c r="C17" s="27" t="s">
        <v>176</v>
      </c>
      <c r="D17" s="39" t="s">
        <v>17</v>
      </c>
      <c r="E17" s="39"/>
      <c r="F17" s="47" t="s">
        <v>4</v>
      </c>
      <c r="G17" s="47" t="s">
        <v>141</v>
      </c>
      <c r="H17" s="47"/>
      <c r="I17" s="47"/>
      <c r="J17" s="47"/>
      <c r="K17" s="48">
        <v>2</v>
      </c>
      <c r="L17" s="43">
        <v>348500</v>
      </c>
      <c r="M17" s="43"/>
      <c r="N17" s="31">
        <f t="shared" si="2"/>
        <v>348500</v>
      </c>
      <c r="O17" s="32"/>
      <c r="P17" s="32"/>
      <c r="Q17" s="32"/>
      <c r="R17" s="40">
        <v>254826</v>
      </c>
      <c r="S17" s="40"/>
      <c r="T17" s="33">
        <f t="shared" si="0"/>
        <v>254826</v>
      </c>
      <c r="U17" s="47" t="s">
        <v>142</v>
      </c>
      <c r="V17" s="34" t="str">
        <f t="shared" si="1"/>
        <v>OK</v>
      </c>
    </row>
    <row r="18" spans="1:22" s="28" customFormat="1" ht="54.75" customHeight="1" thickBot="1" thickTop="1">
      <c r="A18" s="26" t="s">
        <v>100</v>
      </c>
      <c r="B18" s="26" t="s">
        <v>122</v>
      </c>
      <c r="C18" s="27" t="s">
        <v>176</v>
      </c>
      <c r="D18" s="39" t="s">
        <v>17</v>
      </c>
      <c r="E18" s="39"/>
      <c r="F18" s="47" t="s">
        <v>4</v>
      </c>
      <c r="G18" s="47" t="s">
        <v>143</v>
      </c>
      <c r="H18" s="47"/>
      <c r="I18" s="47"/>
      <c r="J18" s="47"/>
      <c r="K18" s="48">
        <v>1</v>
      </c>
      <c r="L18" s="43">
        <v>250500</v>
      </c>
      <c r="M18" s="43"/>
      <c r="N18" s="31">
        <f t="shared" si="2"/>
        <v>250500</v>
      </c>
      <c r="O18" s="32"/>
      <c r="P18" s="32"/>
      <c r="Q18" s="32"/>
      <c r="R18" s="40"/>
      <c r="S18" s="40"/>
      <c r="T18" s="33">
        <f t="shared" si="0"/>
        <v>0</v>
      </c>
      <c r="U18" s="49" t="s">
        <v>144</v>
      </c>
      <c r="V18" s="34" t="str">
        <f t="shared" si="1"/>
        <v>OK</v>
      </c>
    </row>
    <row r="19" spans="1:22" s="28" customFormat="1" ht="106.5" customHeight="1" thickBot="1" thickTop="1">
      <c r="A19" s="26" t="s">
        <v>100</v>
      </c>
      <c r="B19" s="26" t="s">
        <v>122</v>
      </c>
      <c r="C19" s="27" t="s">
        <v>176</v>
      </c>
      <c r="D19" s="39" t="s">
        <v>17</v>
      </c>
      <c r="E19" s="39"/>
      <c r="F19" s="47" t="s">
        <v>4</v>
      </c>
      <c r="G19" s="47" t="s">
        <v>145</v>
      </c>
      <c r="H19" s="47"/>
      <c r="I19" s="47"/>
      <c r="J19" s="47"/>
      <c r="K19" s="48">
        <v>2</v>
      </c>
      <c r="L19" s="43">
        <v>177500</v>
      </c>
      <c r="M19" s="43"/>
      <c r="N19" s="31">
        <f t="shared" si="2"/>
        <v>177500</v>
      </c>
      <c r="O19" s="32"/>
      <c r="P19" s="32"/>
      <c r="Q19" s="32"/>
      <c r="R19" s="40"/>
      <c r="S19" s="40"/>
      <c r="T19" s="33">
        <f t="shared" si="0"/>
        <v>0</v>
      </c>
      <c r="U19" s="47" t="s">
        <v>146</v>
      </c>
      <c r="V19" s="34" t="str">
        <f t="shared" si="1"/>
        <v>OK</v>
      </c>
    </row>
    <row r="20" spans="1:22" s="28" customFormat="1" ht="54.75" customHeight="1" thickBot="1" thickTop="1">
      <c r="A20" s="26" t="s">
        <v>100</v>
      </c>
      <c r="B20" s="26" t="s">
        <v>122</v>
      </c>
      <c r="C20" s="27" t="s">
        <v>176</v>
      </c>
      <c r="D20" s="39" t="s">
        <v>17</v>
      </c>
      <c r="E20" s="39"/>
      <c r="F20" s="47" t="s">
        <v>4</v>
      </c>
      <c r="G20" s="47" t="s">
        <v>147</v>
      </c>
      <c r="H20" s="47"/>
      <c r="I20" s="47"/>
      <c r="J20" s="47"/>
      <c r="K20" s="48" t="s">
        <v>148</v>
      </c>
      <c r="L20" s="43">
        <v>66000</v>
      </c>
      <c r="M20" s="43"/>
      <c r="N20" s="31">
        <f t="shared" si="2"/>
        <v>66000</v>
      </c>
      <c r="O20" s="32"/>
      <c r="P20" s="32"/>
      <c r="Q20" s="32"/>
      <c r="R20" s="40"/>
      <c r="S20" s="40"/>
      <c r="T20" s="33">
        <f t="shared" si="0"/>
        <v>0</v>
      </c>
      <c r="U20" s="47" t="s">
        <v>146</v>
      </c>
      <c r="V20" s="34" t="str">
        <f t="shared" si="1"/>
        <v>OK</v>
      </c>
    </row>
    <row r="21" spans="1:22" s="28" customFormat="1" ht="54.75" customHeight="1" thickBot="1" thickTop="1">
      <c r="A21" s="26" t="s">
        <v>100</v>
      </c>
      <c r="B21" s="26" t="s">
        <v>122</v>
      </c>
      <c r="C21" s="27" t="s">
        <v>176</v>
      </c>
      <c r="D21" s="39" t="s">
        <v>17</v>
      </c>
      <c r="E21" s="39"/>
      <c r="F21" s="47" t="s">
        <v>4</v>
      </c>
      <c r="G21" s="47" t="s">
        <v>149</v>
      </c>
      <c r="H21" s="47"/>
      <c r="I21" s="47"/>
      <c r="J21" s="47"/>
      <c r="K21" s="48">
        <v>2</v>
      </c>
      <c r="L21" s="43">
        <v>200000</v>
      </c>
      <c r="M21" s="43"/>
      <c r="N21" s="31">
        <f t="shared" si="2"/>
        <v>200000</v>
      </c>
      <c r="O21" s="32"/>
      <c r="P21" s="32"/>
      <c r="Q21" s="32"/>
      <c r="R21" s="40"/>
      <c r="S21" s="40"/>
      <c r="T21" s="33">
        <f t="shared" si="0"/>
        <v>0</v>
      </c>
      <c r="U21" s="47" t="s">
        <v>150</v>
      </c>
      <c r="V21" s="34" t="str">
        <f t="shared" si="1"/>
        <v>OK</v>
      </c>
    </row>
    <row r="22" spans="1:22" s="28" customFormat="1" ht="51" thickBot="1" thickTop="1">
      <c r="A22" s="26" t="s">
        <v>100</v>
      </c>
      <c r="B22" s="26" t="s">
        <v>122</v>
      </c>
      <c r="C22" s="27" t="s">
        <v>176</v>
      </c>
      <c r="D22" s="39" t="s">
        <v>17</v>
      </c>
      <c r="E22" s="39"/>
      <c r="F22" s="47" t="s">
        <v>4</v>
      </c>
      <c r="G22" s="47" t="s">
        <v>151</v>
      </c>
      <c r="H22" s="47"/>
      <c r="I22" s="47"/>
      <c r="J22" s="47"/>
      <c r="K22" s="48">
        <v>2</v>
      </c>
      <c r="L22" s="43">
        <v>221104</v>
      </c>
      <c r="M22" s="43"/>
      <c r="N22" s="31">
        <f t="shared" si="2"/>
        <v>221104</v>
      </c>
      <c r="O22" s="32"/>
      <c r="P22" s="32"/>
      <c r="Q22" s="32"/>
      <c r="R22" s="40">
        <v>10080</v>
      </c>
      <c r="S22" s="40"/>
      <c r="T22" s="33">
        <f t="shared" si="0"/>
        <v>10080</v>
      </c>
      <c r="U22" s="47" t="s">
        <v>152</v>
      </c>
      <c r="V22" s="34" t="str">
        <f t="shared" si="1"/>
        <v>OK</v>
      </c>
    </row>
    <row r="23" spans="1:22" s="28" customFormat="1" ht="84" thickBot="1" thickTop="1">
      <c r="A23" s="26" t="s">
        <v>100</v>
      </c>
      <c r="B23" s="26" t="s">
        <v>122</v>
      </c>
      <c r="C23" s="27" t="s">
        <v>176</v>
      </c>
      <c r="D23" s="39" t="s">
        <v>17</v>
      </c>
      <c r="E23" s="39"/>
      <c r="F23" s="47" t="s">
        <v>4</v>
      </c>
      <c r="G23" s="47" t="s">
        <v>153</v>
      </c>
      <c r="H23" s="47"/>
      <c r="I23" s="47"/>
      <c r="J23" s="47"/>
      <c r="K23" s="48">
        <v>1</v>
      </c>
      <c r="L23" s="43">
        <v>231150</v>
      </c>
      <c r="M23" s="43"/>
      <c r="N23" s="31">
        <f t="shared" si="2"/>
        <v>231150</v>
      </c>
      <c r="O23" s="32"/>
      <c r="P23" s="32"/>
      <c r="Q23" s="32"/>
      <c r="R23" s="40"/>
      <c r="S23" s="40"/>
      <c r="T23" s="33">
        <f t="shared" si="0"/>
        <v>0</v>
      </c>
      <c r="U23" s="47" t="s">
        <v>154</v>
      </c>
      <c r="V23" s="34" t="str">
        <f t="shared" si="1"/>
        <v>OK</v>
      </c>
    </row>
    <row r="24" spans="1:22" s="28" customFormat="1" ht="51" thickBot="1" thickTop="1">
      <c r="A24" s="26" t="s">
        <v>100</v>
      </c>
      <c r="B24" s="26" t="s">
        <v>122</v>
      </c>
      <c r="C24" s="27" t="s">
        <v>176</v>
      </c>
      <c r="D24" s="39" t="s">
        <v>17</v>
      </c>
      <c r="E24" s="39"/>
      <c r="F24" s="47" t="s">
        <v>4</v>
      </c>
      <c r="G24" s="47" t="s">
        <v>155</v>
      </c>
      <c r="H24" s="47"/>
      <c r="I24" s="47"/>
      <c r="J24" s="47"/>
      <c r="K24" s="48">
        <v>2</v>
      </c>
      <c r="L24" s="43">
        <v>165000</v>
      </c>
      <c r="M24" s="43"/>
      <c r="N24" s="31">
        <f t="shared" si="2"/>
        <v>165000</v>
      </c>
      <c r="O24" s="32"/>
      <c r="P24" s="32"/>
      <c r="Q24" s="32"/>
      <c r="R24" s="40"/>
      <c r="S24" s="40"/>
      <c r="T24" s="33">
        <f t="shared" si="0"/>
        <v>0</v>
      </c>
      <c r="U24" s="47" t="s">
        <v>156</v>
      </c>
      <c r="V24" s="34" t="str">
        <f t="shared" si="1"/>
        <v>OK</v>
      </c>
    </row>
    <row r="25" spans="1:22" s="28" customFormat="1" ht="49.5" customHeight="1" thickBot="1" thickTop="1">
      <c r="A25" s="26" t="s">
        <v>100</v>
      </c>
      <c r="B25" s="26" t="s">
        <v>122</v>
      </c>
      <c r="C25" s="27" t="s">
        <v>176</v>
      </c>
      <c r="D25" s="39" t="s">
        <v>17</v>
      </c>
      <c r="E25" s="39"/>
      <c r="F25" s="47" t="s">
        <v>4</v>
      </c>
      <c r="G25" s="47" t="s">
        <v>157</v>
      </c>
      <c r="H25" s="47"/>
      <c r="I25" s="47"/>
      <c r="J25" s="47"/>
      <c r="K25" s="48">
        <v>2</v>
      </c>
      <c r="L25" s="43">
        <v>250000</v>
      </c>
      <c r="M25" s="43"/>
      <c r="N25" s="31">
        <f t="shared" si="2"/>
        <v>250000</v>
      </c>
      <c r="O25" s="32"/>
      <c r="P25" s="32"/>
      <c r="Q25" s="32"/>
      <c r="R25" s="40">
        <v>75325</v>
      </c>
      <c r="S25" s="40"/>
      <c r="T25" s="33">
        <f t="shared" si="0"/>
        <v>75325</v>
      </c>
      <c r="U25" s="47" t="s">
        <v>158</v>
      </c>
      <c r="V25" s="34" t="str">
        <f t="shared" si="1"/>
        <v>OK</v>
      </c>
    </row>
    <row r="26" spans="1:22" s="28" customFormat="1" ht="49.5" customHeight="1" thickBot="1" thickTop="1">
      <c r="A26" s="26" t="s">
        <v>100</v>
      </c>
      <c r="B26" s="26" t="s">
        <v>122</v>
      </c>
      <c r="C26" s="27" t="s">
        <v>176</v>
      </c>
      <c r="D26" s="39" t="s">
        <v>17</v>
      </c>
      <c r="E26" s="39"/>
      <c r="F26" s="47" t="s">
        <v>4</v>
      </c>
      <c r="G26" s="47" t="s">
        <v>159</v>
      </c>
      <c r="H26" s="47"/>
      <c r="I26" s="47"/>
      <c r="J26" s="47"/>
      <c r="K26" s="48">
        <v>2</v>
      </c>
      <c r="L26" s="43">
        <v>986500</v>
      </c>
      <c r="M26" s="43"/>
      <c r="N26" s="31">
        <f t="shared" si="2"/>
        <v>986500</v>
      </c>
      <c r="O26" s="32"/>
      <c r="P26" s="32"/>
      <c r="Q26" s="32"/>
      <c r="R26" s="40">
        <v>62558</v>
      </c>
      <c r="S26" s="40"/>
      <c r="T26" s="33">
        <f t="shared" si="0"/>
        <v>62558</v>
      </c>
      <c r="U26" s="47" t="s">
        <v>160</v>
      </c>
      <c r="V26" s="34" t="str">
        <f t="shared" si="1"/>
        <v>OK</v>
      </c>
    </row>
    <row r="27" spans="1:22" s="28" customFormat="1" ht="49.5" customHeight="1" thickBot="1" thickTop="1">
      <c r="A27" s="26" t="s">
        <v>100</v>
      </c>
      <c r="B27" s="26" t="s">
        <v>122</v>
      </c>
      <c r="C27" s="27" t="s">
        <v>176</v>
      </c>
      <c r="D27" s="39" t="s">
        <v>17</v>
      </c>
      <c r="E27" s="39"/>
      <c r="F27" s="47" t="s">
        <v>4</v>
      </c>
      <c r="G27" s="47" t="s">
        <v>161</v>
      </c>
      <c r="H27" s="47"/>
      <c r="I27" s="47"/>
      <c r="J27" s="47"/>
      <c r="K27" s="48">
        <v>1</v>
      </c>
      <c r="L27" s="43">
        <v>249500</v>
      </c>
      <c r="M27" s="43"/>
      <c r="N27" s="31">
        <f t="shared" si="2"/>
        <v>249500</v>
      </c>
      <c r="O27" s="32"/>
      <c r="P27" s="32"/>
      <c r="Q27" s="32"/>
      <c r="R27" s="40"/>
      <c r="S27" s="40"/>
      <c r="T27" s="33">
        <f t="shared" si="0"/>
        <v>0</v>
      </c>
      <c r="U27" s="49" t="s">
        <v>162</v>
      </c>
      <c r="V27" s="34" t="str">
        <f t="shared" si="1"/>
        <v>OK</v>
      </c>
    </row>
    <row r="28" spans="1:22" s="28" customFormat="1" ht="49.5" customHeight="1" thickBot="1" thickTop="1">
      <c r="A28" s="26" t="s">
        <v>100</v>
      </c>
      <c r="B28" s="26" t="s">
        <v>122</v>
      </c>
      <c r="C28" s="27" t="s">
        <v>176</v>
      </c>
      <c r="D28" s="39" t="s">
        <v>17</v>
      </c>
      <c r="E28" s="39"/>
      <c r="F28" s="47" t="s">
        <v>4</v>
      </c>
      <c r="G28" s="47" t="s">
        <v>163</v>
      </c>
      <c r="H28" s="47"/>
      <c r="I28" s="47"/>
      <c r="J28" s="47"/>
      <c r="K28" s="48">
        <v>2</v>
      </c>
      <c r="L28" s="43">
        <v>520000</v>
      </c>
      <c r="M28" s="43"/>
      <c r="N28" s="31">
        <f t="shared" si="2"/>
        <v>520000</v>
      </c>
      <c r="O28" s="32"/>
      <c r="P28" s="32"/>
      <c r="Q28" s="32"/>
      <c r="R28" s="40">
        <v>293394</v>
      </c>
      <c r="S28" s="40"/>
      <c r="T28" s="33">
        <f t="shared" si="0"/>
        <v>293394</v>
      </c>
      <c r="U28" s="47" t="s">
        <v>164</v>
      </c>
      <c r="V28" s="34" t="str">
        <f t="shared" si="1"/>
        <v>OK</v>
      </c>
    </row>
    <row r="29" spans="1:22" s="28" customFormat="1" ht="49.5" customHeight="1" thickBot="1" thickTop="1">
      <c r="A29" s="26" t="s">
        <v>100</v>
      </c>
      <c r="B29" s="26" t="s">
        <v>122</v>
      </c>
      <c r="C29" s="35" t="s">
        <v>21</v>
      </c>
      <c r="D29" s="39" t="s">
        <v>21</v>
      </c>
      <c r="E29" s="39"/>
      <c r="F29" s="47" t="s">
        <v>25</v>
      </c>
      <c r="G29" s="47" t="s">
        <v>165</v>
      </c>
      <c r="H29" s="47" t="s">
        <v>20</v>
      </c>
      <c r="I29" s="47"/>
      <c r="J29" s="47"/>
      <c r="K29" s="50"/>
      <c r="L29" s="38"/>
      <c r="M29" s="38"/>
      <c r="N29" s="31">
        <f t="shared" si="2"/>
        <v>0</v>
      </c>
      <c r="O29" s="32"/>
      <c r="P29" s="32"/>
      <c r="Q29" s="32"/>
      <c r="R29" s="37"/>
      <c r="S29" s="37">
        <v>100000</v>
      </c>
      <c r="T29" s="33">
        <f t="shared" si="0"/>
        <v>100000</v>
      </c>
      <c r="U29" s="47"/>
      <c r="V29" s="34" t="str">
        <f t="shared" si="1"/>
        <v>Invalid</v>
      </c>
    </row>
    <row r="30" spans="1:22" s="28" customFormat="1" ht="67.5" thickBot="1" thickTop="1">
      <c r="A30" s="26" t="s">
        <v>100</v>
      </c>
      <c r="B30" s="26" t="s">
        <v>122</v>
      </c>
      <c r="C30" s="35" t="s">
        <v>21</v>
      </c>
      <c r="D30" s="39" t="s">
        <v>21</v>
      </c>
      <c r="E30" s="39"/>
      <c r="F30" s="47" t="s">
        <v>166</v>
      </c>
      <c r="G30" s="47" t="s">
        <v>167</v>
      </c>
      <c r="H30" s="47" t="s">
        <v>20</v>
      </c>
      <c r="I30" s="47"/>
      <c r="J30" s="47"/>
      <c r="K30" s="50"/>
      <c r="L30" s="38"/>
      <c r="M30" s="38"/>
      <c r="N30" s="31">
        <f t="shared" si="2"/>
        <v>0</v>
      </c>
      <c r="O30" s="32"/>
      <c r="P30" s="32"/>
      <c r="Q30" s="32"/>
      <c r="R30" s="36">
        <v>1195878.82</v>
      </c>
      <c r="S30" s="36"/>
      <c r="T30" s="33">
        <f t="shared" si="0"/>
        <v>1195878.82</v>
      </c>
      <c r="U30" s="47"/>
      <c r="V30" s="34" t="str">
        <f t="shared" si="1"/>
        <v>Invalid</v>
      </c>
    </row>
    <row r="31" ht="27" customHeight="1" thickTop="1"/>
    <row r="33" spans="6:7" ht="27" customHeight="1">
      <c r="F33" s="60" t="s">
        <v>189</v>
      </c>
      <c r="G33" s="61" t="s">
        <v>190</v>
      </c>
    </row>
    <row r="72" spans="11:16" ht="27" customHeight="1">
      <c r="K72" s="62" t="s">
        <v>191</v>
      </c>
      <c r="L72" s="63"/>
      <c r="M72" s="6"/>
      <c r="N72" s="5"/>
      <c r="O72"/>
      <c r="P72" s="64"/>
    </row>
    <row r="73" spans="11:16" ht="27" customHeight="1">
      <c r="K73" s="65" t="s">
        <v>192</v>
      </c>
      <c r="L73" s="66"/>
      <c r="M73" s="67"/>
      <c r="N73" s="68"/>
      <c r="O73" s="69"/>
      <c r="P73" s="70"/>
    </row>
    <row r="74" spans="11:16" ht="27" customHeight="1">
      <c r="K74" s="71" t="s">
        <v>193</v>
      </c>
      <c r="L74" s="72"/>
      <c r="M74" s="73"/>
      <c r="N74" s="74"/>
      <c r="O74" s="75"/>
      <c r="P74" s="76"/>
    </row>
    <row r="75" spans="11:16" ht="27" customHeight="1">
      <c r="K75" s="71" t="s">
        <v>194</v>
      </c>
      <c r="L75" s="72"/>
      <c r="M75" s="73"/>
      <c r="N75" s="74"/>
      <c r="O75" s="75"/>
      <c r="P75" s="76"/>
    </row>
    <row r="76" spans="11:16" ht="27" customHeight="1">
      <c r="K76" s="81" t="s">
        <v>195</v>
      </c>
      <c r="L76" s="82"/>
      <c r="M76" s="73"/>
      <c r="N76" s="74"/>
      <c r="O76" s="75"/>
      <c r="P76" s="76"/>
    </row>
    <row r="77" spans="11:16" ht="27" customHeight="1">
      <c r="K77" s="83" t="s">
        <v>196</v>
      </c>
      <c r="L77" s="84"/>
      <c r="M77" s="77"/>
      <c r="N77" s="78"/>
      <c r="O77" s="79"/>
      <c r="P77" s="80"/>
    </row>
  </sheetData>
  <sheetProtection/>
  <mergeCells count="16">
    <mergeCell ref="O7:Q7"/>
    <mergeCell ref="U7:U8"/>
    <mergeCell ref="F3:Q3"/>
    <mergeCell ref="M5:P5"/>
    <mergeCell ref="H7:H8"/>
    <mergeCell ref="I7:I8"/>
    <mergeCell ref="J7:J8"/>
    <mergeCell ref="K76:L76"/>
    <mergeCell ref="K77:L77"/>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3" r:id="rId2"/>
  <rowBreaks count="1" manualBreakCount="1">
    <brk id="22" max="20" man="1"/>
  </rowBreaks>
  <drawing r:id="rId1"/>
</worksheet>
</file>

<file path=xl/worksheets/sheet4.xml><?xml version="1.0" encoding="utf-8"?>
<worksheet xmlns="http://schemas.openxmlformats.org/spreadsheetml/2006/main" xmlns:r="http://schemas.openxmlformats.org/officeDocument/2006/relationships">
  <dimension ref="A1:V73"/>
  <sheetViews>
    <sheetView tabSelected="1" view="pageBreakPreview" zoomScale="80" zoomScaleNormal="85" zoomScaleSheetLayoutView="80" zoomScalePageLayoutView="0" workbookViewId="0" topLeftCell="D40">
      <selection activeCell="K68" sqref="K68:P73"/>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181</v>
      </c>
    </row>
    <row r="2" ht="44.25" customHeight="1" thickBot="1"/>
    <row r="3" spans="6:21" ht="30" customHeight="1" thickBot="1" thickTop="1">
      <c r="F3" s="93" t="s">
        <v>185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184</v>
      </c>
      <c r="G5" s="14" t="s">
        <v>186</v>
      </c>
      <c r="L5" s="16" t="s">
        <v>6</v>
      </c>
      <c r="M5" s="96" t="s">
        <v>28</v>
      </c>
      <c r="N5" s="96"/>
      <c r="O5" s="96"/>
      <c r="P5" s="97"/>
      <c r="Q5" s="19"/>
    </row>
    <row r="6" spans="7:20" ht="27" customHeight="1" thickTop="1">
      <c r="G6" s="7"/>
      <c r="H6" s="7"/>
      <c r="I6" s="7"/>
      <c r="J6" s="7"/>
      <c r="K6" s="7"/>
      <c r="L6" s="8"/>
      <c r="M6" s="8"/>
      <c r="N6" s="9"/>
      <c r="O6" s="8"/>
      <c r="P6" s="8"/>
      <c r="Q6" s="8"/>
      <c r="R6" s="8"/>
      <c r="S6" s="8"/>
      <c r="T6" s="8"/>
    </row>
    <row r="7" spans="1:21" ht="27.75" customHeight="1">
      <c r="A7" s="85" t="s">
        <v>4</v>
      </c>
      <c r="B7" s="85" t="s">
        <v>6</v>
      </c>
      <c r="C7" s="20"/>
      <c r="D7" s="86" t="s">
        <v>178</v>
      </c>
      <c r="E7" s="22"/>
      <c r="F7" s="88" t="s">
        <v>0</v>
      </c>
      <c r="G7" s="88" t="s">
        <v>7</v>
      </c>
      <c r="H7" s="88" t="s">
        <v>179</v>
      </c>
      <c r="I7" s="88" t="s">
        <v>5</v>
      </c>
      <c r="J7" s="88" t="s">
        <v>99</v>
      </c>
      <c r="K7" s="88" t="s">
        <v>8</v>
      </c>
      <c r="L7" s="90" t="s">
        <v>182</v>
      </c>
      <c r="M7" s="90"/>
      <c r="N7" s="90"/>
      <c r="O7" s="90" t="s">
        <v>183</v>
      </c>
      <c r="P7" s="90"/>
      <c r="Q7" s="90"/>
      <c r="R7" s="23"/>
      <c r="S7" s="23"/>
      <c r="T7" s="23"/>
      <c r="U7" s="91" t="s">
        <v>3</v>
      </c>
    </row>
    <row r="8" spans="1:22" s="2" customFormat="1" ht="48" thickBot="1">
      <c r="A8" s="85"/>
      <c r="B8" s="85"/>
      <c r="C8" s="21" t="s">
        <v>175</v>
      </c>
      <c r="D8" s="87"/>
      <c r="E8" s="24" t="s">
        <v>171</v>
      </c>
      <c r="F8" s="89"/>
      <c r="G8" s="89"/>
      <c r="H8" s="89"/>
      <c r="I8" s="89"/>
      <c r="J8" s="89"/>
      <c r="K8" s="89"/>
      <c r="L8" s="25" t="s">
        <v>1</v>
      </c>
      <c r="M8" s="25" t="s">
        <v>2</v>
      </c>
      <c r="N8" s="25" t="s">
        <v>170</v>
      </c>
      <c r="O8" s="25" t="s">
        <v>1</v>
      </c>
      <c r="P8" s="25" t="s">
        <v>2</v>
      </c>
      <c r="Q8" s="25" t="s">
        <v>170</v>
      </c>
      <c r="R8" s="25" t="s">
        <v>172</v>
      </c>
      <c r="S8" s="25" t="s">
        <v>173</v>
      </c>
      <c r="T8" s="25" t="s">
        <v>174</v>
      </c>
      <c r="U8" s="92"/>
      <c r="V8" s="1" t="s">
        <v>177</v>
      </c>
    </row>
    <row r="9" spans="1:22" s="28" customFormat="1" ht="54.75" customHeight="1" thickBot="1" thickTop="1">
      <c r="A9" s="26" t="s">
        <v>100</v>
      </c>
      <c r="B9" s="26" t="s">
        <v>28</v>
      </c>
      <c r="C9" s="27" t="s">
        <v>176</v>
      </c>
      <c r="D9" s="39" t="s">
        <v>17</v>
      </c>
      <c r="E9" s="39"/>
      <c r="F9" s="42" t="s">
        <v>4</v>
      </c>
      <c r="G9" s="42" t="s">
        <v>52</v>
      </c>
      <c r="H9" s="42"/>
      <c r="I9" s="42"/>
      <c r="J9" s="42"/>
      <c r="K9" s="44">
        <v>2009</v>
      </c>
      <c r="L9" s="38">
        <v>481000</v>
      </c>
      <c r="M9" s="38"/>
      <c r="N9" s="31">
        <f aca="true" t="shared" si="0" ref="N9:N40">SUM(L9:M9)</f>
        <v>481000</v>
      </c>
      <c r="O9" s="32"/>
      <c r="P9" s="32"/>
      <c r="Q9" s="32"/>
      <c r="R9" s="37">
        <v>19880</v>
      </c>
      <c r="S9" s="37"/>
      <c r="T9" s="33">
        <f aca="true" t="shared" si="1" ref="T9:T14">SUM(R9:S9)</f>
        <v>19880</v>
      </c>
      <c r="U9" s="42" t="s">
        <v>53</v>
      </c>
      <c r="V9" s="34" t="str">
        <f aca="true" t="shared" si="2" ref="V9:V40">IF(T9&gt;N9,"Invalid","OK")</f>
        <v>OK</v>
      </c>
    </row>
    <row r="10" spans="1:22" s="28" customFormat="1" ht="54.75" customHeight="1" thickBot="1" thickTop="1">
      <c r="A10" s="26" t="s">
        <v>100</v>
      </c>
      <c r="B10" s="26" t="s">
        <v>28</v>
      </c>
      <c r="C10" s="27" t="s">
        <v>176</v>
      </c>
      <c r="D10" s="39" t="s">
        <v>17</v>
      </c>
      <c r="E10" s="39"/>
      <c r="F10" s="42" t="s">
        <v>4</v>
      </c>
      <c r="G10" s="42" t="s">
        <v>54</v>
      </c>
      <c r="H10" s="42"/>
      <c r="I10" s="42"/>
      <c r="J10" s="42"/>
      <c r="K10" s="44">
        <v>2010</v>
      </c>
      <c r="L10" s="38">
        <v>500000</v>
      </c>
      <c r="M10" s="38"/>
      <c r="N10" s="31">
        <f t="shared" si="0"/>
        <v>500000</v>
      </c>
      <c r="O10" s="32"/>
      <c r="P10" s="32"/>
      <c r="Q10" s="32"/>
      <c r="R10" s="37">
        <v>169004.45</v>
      </c>
      <c r="S10" s="37"/>
      <c r="T10" s="33">
        <f t="shared" si="1"/>
        <v>169004.45</v>
      </c>
      <c r="U10" s="42" t="s">
        <v>55</v>
      </c>
      <c r="V10" s="34" t="str">
        <f t="shared" si="2"/>
        <v>OK</v>
      </c>
    </row>
    <row r="11" spans="1:22" s="28" customFormat="1" ht="54.75" customHeight="1" thickBot="1" thickTop="1">
      <c r="A11" s="26" t="s">
        <v>100</v>
      </c>
      <c r="B11" s="26" t="s">
        <v>28</v>
      </c>
      <c r="C11" s="27" t="s">
        <v>176</v>
      </c>
      <c r="D11" s="39" t="s">
        <v>17</v>
      </c>
      <c r="E11" s="39"/>
      <c r="F11" s="42" t="s">
        <v>4</v>
      </c>
      <c r="G11" s="42" t="s">
        <v>56</v>
      </c>
      <c r="H11" s="42"/>
      <c r="I11" s="42"/>
      <c r="J11" s="42"/>
      <c r="K11" s="44">
        <v>2010</v>
      </c>
      <c r="L11" s="38">
        <v>500000</v>
      </c>
      <c r="M11" s="38"/>
      <c r="N11" s="31">
        <f t="shared" si="0"/>
        <v>500000</v>
      </c>
      <c r="O11" s="32"/>
      <c r="P11" s="32"/>
      <c r="Q11" s="32"/>
      <c r="R11" s="37">
        <v>112500</v>
      </c>
      <c r="S11" s="37"/>
      <c r="T11" s="33">
        <f t="shared" si="1"/>
        <v>112500</v>
      </c>
      <c r="U11" s="42" t="s">
        <v>57</v>
      </c>
      <c r="V11" s="34" t="str">
        <f t="shared" si="2"/>
        <v>OK</v>
      </c>
    </row>
    <row r="12" spans="1:22" s="28" customFormat="1" ht="54.75" customHeight="1" thickBot="1" thickTop="1">
      <c r="A12" s="26" t="s">
        <v>100</v>
      </c>
      <c r="B12" s="26" t="s">
        <v>28</v>
      </c>
      <c r="C12" s="27" t="s">
        <v>176</v>
      </c>
      <c r="D12" s="39" t="s">
        <v>17</v>
      </c>
      <c r="E12" s="39"/>
      <c r="F12" s="42" t="s">
        <v>4</v>
      </c>
      <c r="G12" s="42" t="s">
        <v>58</v>
      </c>
      <c r="H12" s="42"/>
      <c r="I12" s="42"/>
      <c r="J12" s="42"/>
      <c r="K12" s="44">
        <v>2011</v>
      </c>
      <c r="L12" s="38">
        <v>600000</v>
      </c>
      <c r="M12" s="38"/>
      <c r="N12" s="31">
        <f t="shared" si="0"/>
        <v>600000</v>
      </c>
      <c r="O12" s="32"/>
      <c r="P12" s="32"/>
      <c r="Q12" s="32"/>
      <c r="R12" s="37">
        <f>SUM('[1]2011.05'!$D$28:$D$36)</f>
        <v>267734.72</v>
      </c>
      <c r="S12" s="37"/>
      <c r="T12" s="33">
        <f t="shared" si="1"/>
        <v>267734.72</v>
      </c>
      <c r="U12" s="42" t="s">
        <v>55</v>
      </c>
      <c r="V12" s="34" t="str">
        <f t="shared" si="2"/>
        <v>OK</v>
      </c>
    </row>
    <row r="13" spans="1:22" s="28" customFormat="1" ht="67.5" thickBot="1" thickTop="1">
      <c r="A13" s="26" t="s">
        <v>100</v>
      </c>
      <c r="B13" s="26" t="s">
        <v>28</v>
      </c>
      <c r="C13" s="27" t="s">
        <v>176</v>
      </c>
      <c r="D13" s="39" t="s">
        <v>17</v>
      </c>
      <c r="E13" s="39"/>
      <c r="F13" s="42" t="s">
        <v>4</v>
      </c>
      <c r="G13" s="42" t="s">
        <v>59</v>
      </c>
      <c r="H13" s="42"/>
      <c r="I13" s="42"/>
      <c r="J13" s="42"/>
      <c r="K13" s="44">
        <v>2011</v>
      </c>
      <c r="L13" s="38">
        <v>698000</v>
      </c>
      <c r="M13" s="38"/>
      <c r="N13" s="31">
        <f t="shared" si="0"/>
        <v>698000</v>
      </c>
      <c r="O13" s="32"/>
      <c r="P13" s="32"/>
      <c r="Q13" s="32"/>
      <c r="R13" s="37">
        <f>SUM('[1]2011.07'!$D$20:$D$30)</f>
        <v>136106</v>
      </c>
      <c r="S13" s="37"/>
      <c r="T13" s="33">
        <f t="shared" si="1"/>
        <v>136106</v>
      </c>
      <c r="U13" s="42" t="s">
        <v>60</v>
      </c>
      <c r="V13" s="34" t="str">
        <f t="shared" si="2"/>
        <v>OK</v>
      </c>
    </row>
    <row r="14" spans="1:22" s="28" customFormat="1" ht="51" thickBot="1" thickTop="1">
      <c r="A14" s="26" t="s">
        <v>100</v>
      </c>
      <c r="B14" s="26" t="s">
        <v>28</v>
      </c>
      <c r="C14" s="27" t="s">
        <v>176</v>
      </c>
      <c r="D14" s="39" t="s">
        <v>17</v>
      </c>
      <c r="E14" s="39"/>
      <c r="F14" s="42" t="s">
        <v>4</v>
      </c>
      <c r="G14" s="42" t="s">
        <v>58</v>
      </c>
      <c r="H14" s="42"/>
      <c r="I14" s="42"/>
      <c r="J14" s="42"/>
      <c r="K14" s="44">
        <v>2011</v>
      </c>
      <c r="L14" s="38">
        <v>538000</v>
      </c>
      <c r="M14" s="38"/>
      <c r="N14" s="31">
        <f t="shared" si="0"/>
        <v>538000</v>
      </c>
      <c r="O14" s="32"/>
      <c r="P14" s="32"/>
      <c r="Q14" s="32"/>
      <c r="R14" s="37">
        <v>108000</v>
      </c>
      <c r="S14" s="37"/>
      <c r="T14" s="33">
        <f t="shared" si="1"/>
        <v>108000</v>
      </c>
      <c r="U14" s="42" t="s">
        <v>61</v>
      </c>
      <c r="V14" s="34" t="str">
        <f t="shared" si="2"/>
        <v>OK</v>
      </c>
    </row>
    <row r="15" spans="1:22" s="28" customFormat="1" ht="54.75" customHeight="1" thickBot="1" thickTop="1">
      <c r="A15" s="26" t="s">
        <v>100</v>
      </c>
      <c r="B15" s="26" t="s">
        <v>28</v>
      </c>
      <c r="C15" s="27" t="s">
        <v>176</v>
      </c>
      <c r="D15" s="39" t="s">
        <v>17</v>
      </c>
      <c r="E15" s="39"/>
      <c r="F15" s="42" t="s">
        <v>4</v>
      </c>
      <c r="G15" s="42" t="s">
        <v>62</v>
      </c>
      <c r="H15" s="42"/>
      <c r="I15" s="42"/>
      <c r="J15" s="42"/>
      <c r="K15" s="44">
        <v>2011</v>
      </c>
      <c r="L15" s="38">
        <v>782000</v>
      </c>
      <c r="M15" s="38"/>
      <c r="N15" s="31">
        <f t="shared" si="0"/>
        <v>782000</v>
      </c>
      <c r="O15" s="32"/>
      <c r="P15" s="32"/>
      <c r="Q15" s="32"/>
      <c r="R15" s="37">
        <f>SUM('[1]2011.09'!$D$14:$D$18)</f>
        <v>100000</v>
      </c>
      <c r="S15" s="37"/>
      <c r="T15" s="33">
        <f aca="true" t="shared" si="3" ref="T15:T40">SUM(R15:S15)</f>
        <v>100000</v>
      </c>
      <c r="U15" s="42" t="s">
        <v>63</v>
      </c>
      <c r="V15" s="34" t="str">
        <f t="shared" si="2"/>
        <v>OK</v>
      </c>
    </row>
    <row r="16" spans="1:22" s="28" customFormat="1" ht="54.75" customHeight="1" thickBot="1" thickTop="1">
      <c r="A16" s="26" t="s">
        <v>100</v>
      </c>
      <c r="B16" s="26" t="s">
        <v>28</v>
      </c>
      <c r="C16" s="27" t="s">
        <v>176</v>
      </c>
      <c r="D16" s="39" t="s">
        <v>17</v>
      </c>
      <c r="E16" s="39"/>
      <c r="F16" s="42" t="s">
        <v>4</v>
      </c>
      <c r="G16" s="42" t="s">
        <v>58</v>
      </c>
      <c r="H16" s="42"/>
      <c r="I16" s="42"/>
      <c r="J16" s="42"/>
      <c r="K16" s="44">
        <v>2011</v>
      </c>
      <c r="L16" s="38">
        <v>863000</v>
      </c>
      <c r="M16" s="38"/>
      <c r="N16" s="31">
        <f t="shared" si="0"/>
        <v>863000</v>
      </c>
      <c r="O16" s="32"/>
      <c r="P16" s="32"/>
      <c r="Q16" s="32"/>
      <c r="R16" s="37">
        <f>SUM('[1]2011.10'!$D$27:$D$39)</f>
        <v>283171.27</v>
      </c>
      <c r="S16" s="37"/>
      <c r="T16" s="33">
        <f t="shared" si="3"/>
        <v>283171.27</v>
      </c>
      <c r="U16" s="42" t="s">
        <v>64</v>
      </c>
      <c r="V16" s="34" t="str">
        <f t="shared" si="2"/>
        <v>OK</v>
      </c>
    </row>
    <row r="17" spans="1:22" s="28" customFormat="1" ht="51" thickBot="1" thickTop="1">
      <c r="A17" s="26" t="s">
        <v>100</v>
      </c>
      <c r="B17" s="26" t="s">
        <v>28</v>
      </c>
      <c r="C17" s="27" t="s">
        <v>176</v>
      </c>
      <c r="D17" s="39" t="s">
        <v>17</v>
      </c>
      <c r="E17" s="39"/>
      <c r="F17" s="42" t="s">
        <v>4</v>
      </c>
      <c r="G17" s="42" t="s">
        <v>65</v>
      </c>
      <c r="H17" s="42"/>
      <c r="I17" s="42"/>
      <c r="J17" s="42"/>
      <c r="K17" s="44">
        <v>2011</v>
      </c>
      <c r="L17" s="38">
        <v>385000</v>
      </c>
      <c r="M17" s="38"/>
      <c r="N17" s="31">
        <f t="shared" si="0"/>
        <v>385000</v>
      </c>
      <c r="O17" s="32"/>
      <c r="P17" s="32"/>
      <c r="Q17" s="32"/>
      <c r="R17" s="37">
        <v>4900</v>
      </c>
      <c r="S17" s="37"/>
      <c r="T17" s="33">
        <f t="shared" si="3"/>
        <v>4900</v>
      </c>
      <c r="U17" s="42" t="s">
        <v>66</v>
      </c>
      <c r="V17" s="34" t="str">
        <f t="shared" si="2"/>
        <v>OK</v>
      </c>
    </row>
    <row r="18" spans="1:22" s="28" customFormat="1" ht="51" thickBot="1" thickTop="1">
      <c r="A18" s="26" t="s">
        <v>100</v>
      </c>
      <c r="B18" s="26" t="s">
        <v>28</v>
      </c>
      <c r="C18" s="27" t="s">
        <v>176</v>
      </c>
      <c r="D18" s="39" t="s">
        <v>17</v>
      </c>
      <c r="E18" s="39"/>
      <c r="F18" s="42" t="s">
        <v>4</v>
      </c>
      <c r="G18" s="42" t="s">
        <v>67</v>
      </c>
      <c r="H18" s="42"/>
      <c r="I18" s="42"/>
      <c r="J18" s="42"/>
      <c r="K18" s="44">
        <v>2012</v>
      </c>
      <c r="L18" s="38">
        <v>767500</v>
      </c>
      <c r="M18" s="38"/>
      <c r="N18" s="31">
        <f t="shared" si="0"/>
        <v>767500</v>
      </c>
      <c r="O18" s="32"/>
      <c r="P18" s="32"/>
      <c r="Q18" s="32"/>
      <c r="R18" s="37">
        <f>SUM('[2]2012.02'!$D$13)</f>
        <v>4837.53</v>
      </c>
      <c r="S18" s="37"/>
      <c r="T18" s="33">
        <f t="shared" si="3"/>
        <v>4837.53</v>
      </c>
      <c r="U18" s="42" t="s">
        <v>68</v>
      </c>
      <c r="V18" s="34" t="str">
        <f t="shared" si="2"/>
        <v>OK</v>
      </c>
    </row>
    <row r="19" spans="1:22" s="28" customFormat="1" ht="67.5" thickBot="1" thickTop="1">
      <c r="A19" s="26" t="s">
        <v>100</v>
      </c>
      <c r="B19" s="26" t="s">
        <v>28</v>
      </c>
      <c r="C19" s="27" t="s">
        <v>176</v>
      </c>
      <c r="D19" s="39" t="s">
        <v>17</v>
      </c>
      <c r="E19" s="39"/>
      <c r="F19" s="42" t="s">
        <v>4</v>
      </c>
      <c r="G19" s="42" t="s">
        <v>69</v>
      </c>
      <c r="H19" s="42"/>
      <c r="I19" s="42"/>
      <c r="J19" s="42"/>
      <c r="K19" s="44">
        <v>2012</v>
      </c>
      <c r="L19" s="38">
        <v>250000</v>
      </c>
      <c r="M19" s="38"/>
      <c r="N19" s="31">
        <f t="shared" si="0"/>
        <v>250000</v>
      </c>
      <c r="O19" s="32"/>
      <c r="P19" s="32"/>
      <c r="Q19" s="32"/>
      <c r="R19" s="37">
        <v>9010</v>
      </c>
      <c r="S19" s="37"/>
      <c r="T19" s="33">
        <f t="shared" si="3"/>
        <v>9010</v>
      </c>
      <c r="U19" s="42" t="s">
        <v>70</v>
      </c>
      <c r="V19" s="34" t="str">
        <f t="shared" si="2"/>
        <v>OK</v>
      </c>
    </row>
    <row r="20" spans="1:22" s="28" customFormat="1" ht="54.75" customHeight="1" thickBot="1" thickTop="1">
      <c r="A20" s="26" t="s">
        <v>100</v>
      </c>
      <c r="B20" s="26" t="s">
        <v>28</v>
      </c>
      <c r="C20" s="27" t="s">
        <v>176</v>
      </c>
      <c r="D20" s="39" t="s">
        <v>17</v>
      </c>
      <c r="E20" s="39"/>
      <c r="F20" s="42" t="s">
        <v>4</v>
      </c>
      <c r="G20" s="42" t="s">
        <v>71</v>
      </c>
      <c r="H20" s="42"/>
      <c r="I20" s="42"/>
      <c r="J20" s="42"/>
      <c r="K20" s="44">
        <v>2012</v>
      </c>
      <c r="L20" s="38">
        <v>245405.5</v>
      </c>
      <c r="M20" s="38"/>
      <c r="N20" s="31">
        <f t="shared" si="0"/>
        <v>245405.5</v>
      </c>
      <c r="O20" s="32"/>
      <c r="P20" s="32"/>
      <c r="Q20" s="32"/>
      <c r="R20" s="37">
        <f>SUM('[2]2012.04'!$D$16:$D$29)</f>
        <v>237229</v>
      </c>
      <c r="S20" s="37"/>
      <c r="T20" s="33">
        <f t="shared" si="3"/>
        <v>237229</v>
      </c>
      <c r="U20" s="42" t="s">
        <v>72</v>
      </c>
      <c r="V20" s="34" t="str">
        <f t="shared" si="2"/>
        <v>OK</v>
      </c>
    </row>
    <row r="21" spans="1:22" s="28" customFormat="1" ht="54.75" customHeight="1" thickBot="1" thickTop="1">
      <c r="A21" s="26" t="s">
        <v>100</v>
      </c>
      <c r="B21" s="26" t="s">
        <v>28</v>
      </c>
      <c r="C21" s="27" t="s">
        <v>176</v>
      </c>
      <c r="D21" s="39" t="s">
        <v>17</v>
      </c>
      <c r="E21" s="39"/>
      <c r="F21" s="42" t="s">
        <v>4</v>
      </c>
      <c r="G21" s="42" t="s">
        <v>73</v>
      </c>
      <c r="H21" s="42"/>
      <c r="I21" s="42"/>
      <c r="J21" s="42"/>
      <c r="K21" s="44">
        <v>2012</v>
      </c>
      <c r="L21" s="38">
        <v>248700</v>
      </c>
      <c r="M21" s="38"/>
      <c r="N21" s="31">
        <f t="shared" si="0"/>
        <v>248700</v>
      </c>
      <c r="O21" s="32"/>
      <c r="P21" s="32"/>
      <c r="Q21" s="32"/>
      <c r="R21" s="37">
        <f>SUM('[2]2012.05'!$D$15:$D$21)</f>
        <v>115000</v>
      </c>
      <c r="S21" s="37"/>
      <c r="T21" s="33">
        <f t="shared" si="3"/>
        <v>115000</v>
      </c>
      <c r="U21" s="42" t="s">
        <v>74</v>
      </c>
      <c r="V21" s="34" t="str">
        <f t="shared" si="2"/>
        <v>OK</v>
      </c>
    </row>
    <row r="22" spans="1:22" s="28" customFormat="1" ht="54.75" customHeight="1" thickBot="1" thickTop="1">
      <c r="A22" s="26" t="s">
        <v>100</v>
      </c>
      <c r="B22" s="26" t="s">
        <v>28</v>
      </c>
      <c r="C22" s="27" t="s">
        <v>176</v>
      </c>
      <c r="D22" s="39" t="s">
        <v>17</v>
      </c>
      <c r="E22" s="39"/>
      <c r="F22" s="42" t="s">
        <v>4</v>
      </c>
      <c r="G22" s="42" t="s">
        <v>75</v>
      </c>
      <c r="H22" s="42"/>
      <c r="I22" s="42"/>
      <c r="J22" s="42"/>
      <c r="K22" s="44">
        <v>2012</v>
      </c>
      <c r="L22" s="38">
        <v>850000</v>
      </c>
      <c r="M22" s="38"/>
      <c r="N22" s="31">
        <f t="shared" si="0"/>
        <v>850000</v>
      </c>
      <c r="O22" s="32"/>
      <c r="P22" s="32"/>
      <c r="Q22" s="32"/>
      <c r="R22" s="37">
        <v>69640</v>
      </c>
      <c r="S22" s="37">
        <v>166820</v>
      </c>
      <c r="T22" s="33">
        <f t="shared" si="3"/>
        <v>236460</v>
      </c>
      <c r="U22" s="42" t="s">
        <v>76</v>
      </c>
      <c r="V22" s="34" t="str">
        <f t="shared" si="2"/>
        <v>OK</v>
      </c>
    </row>
    <row r="23" spans="1:22" s="28" customFormat="1" ht="75" customHeight="1" thickBot="1" thickTop="1">
      <c r="A23" s="26" t="s">
        <v>100</v>
      </c>
      <c r="B23" s="26" t="s">
        <v>28</v>
      </c>
      <c r="C23" s="27" t="s">
        <v>176</v>
      </c>
      <c r="D23" s="39" t="s">
        <v>17</v>
      </c>
      <c r="E23" s="39"/>
      <c r="F23" s="42" t="s">
        <v>4</v>
      </c>
      <c r="G23" s="42" t="s">
        <v>77</v>
      </c>
      <c r="H23" s="42"/>
      <c r="I23" s="42"/>
      <c r="J23" s="42"/>
      <c r="K23" s="44">
        <v>2012</v>
      </c>
      <c r="L23" s="38">
        <v>250000</v>
      </c>
      <c r="M23" s="38"/>
      <c r="N23" s="31">
        <f t="shared" si="0"/>
        <v>250000</v>
      </c>
      <c r="O23" s="32"/>
      <c r="P23" s="32"/>
      <c r="Q23" s="32"/>
      <c r="R23" s="37">
        <f>SUM('[2]2012.08'!$D$16:$D$19)</f>
        <v>92810</v>
      </c>
      <c r="S23" s="37"/>
      <c r="T23" s="33">
        <f t="shared" si="3"/>
        <v>92810</v>
      </c>
      <c r="U23" s="42" t="s">
        <v>78</v>
      </c>
      <c r="V23" s="34" t="str">
        <f t="shared" si="2"/>
        <v>OK</v>
      </c>
    </row>
    <row r="24" spans="1:22" s="28" customFormat="1" ht="51" thickBot="1" thickTop="1">
      <c r="A24" s="26" t="s">
        <v>100</v>
      </c>
      <c r="B24" s="26" t="s">
        <v>28</v>
      </c>
      <c r="C24" s="27" t="s">
        <v>176</v>
      </c>
      <c r="D24" s="39" t="s">
        <v>17</v>
      </c>
      <c r="E24" s="39"/>
      <c r="F24" s="42" t="s">
        <v>4</v>
      </c>
      <c r="G24" s="42" t="s">
        <v>79</v>
      </c>
      <c r="H24" s="42"/>
      <c r="I24" s="42"/>
      <c r="J24" s="42"/>
      <c r="K24" s="44">
        <v>2012</v>
      </c>
      <c r="L24" s="38">
        <v>1000000</v>
      </c>
      <c r="M24" s="38"/>
      <c r="N24" s="31">
        <f t="shared" si="0"/>
        <v>1000000</v>
      </c>
      <c r="O24" s="32"/>
      <c r="P24" s="32"/>
      <c r="Q24" s="32"/>
      <c r="R24" s="37">
        <f>SUM('[2]2012.09'!$D$17:$D$25)</f>
        <v>147515</v>
      </c>
      <c r="S24" s="37"/>
      <c r="T24" s="33">
        <f t="shared" si="3"/>
        <v>147515</v>
      </c>
      <c r="U24" s="42" t="s">
        <v>80</v>
      </c>
      <c r="V24" s="34" t="str">
        <f t="shared" si="2"/>
        <v>OK</v>
      </c>
    </row>
    <row r="25" spans="1:22" s="28" customFormat="1" ht="84" thickBot="1" thickTop="1">
      <c r="A25" s="26" t="s">
        <v>100</v>
      </c>
      <c r="B25" s="26" t="s">
        <v>28</v>
      </c>
      <c r="C25" s="27" t="s">
        <v>176</v>
      </c>
      <c r="D25" s="29" t="s">
        <v>19</v>
      </c>
      <c r="E25" s="39"/>
      <c r="F25" s="42" t="s">
        <v>10</v>
      </c>
      <c r="G25" s="42" t="s">
        <v>49</v>
      </c>
      <c r="H25" s="29" t="s">
        <v>30</v>
      </c>
      <c r="I25" s="42"/>
      <c r="J25" s="42"/>
      <c r="K25" s="30" t="s">
        <v>101</v>
      </c>
      <c r="L25" s="38">
        <v>7300000</v>
      </c>
      <c r="M25" s="38"/>
      <c r="N25" s="31">
        <f aca="true" t="shared" si="4" ref="N25:N35">SUM(L25:M25)</f>
        <v>7300000</v>
      </c>
      <c r="O25" s="32"/>
      <c r="P25" s="32"/>
      <c r="Q25" s="32"/>
      <c r="R25" s="37"/>
      <c r="S25" s="37"/>
      <c r="T25" s="33">
        <f aca="true" t="shared" si="5" ref="T25:T35">SUM(R25:S25)</f>
        <v>0</v>
      </c>
      <c r="U25" s="42" t="s">
        <v>50</v>
      </c>
      <c r="V25" s="34" t="str">
        <f aca="true" t="shared" si="6" ref="V25:V35">IF(T25&gt;N25,"Invalid","OK")</f>
        <v>OK</v>
      </c>
    </row>
    <row r="26" spans="1:22" s="28" customFormat="1" ht="42" customHeight="1" thickBot="1" thickTop="1">
      <c r="A26" s="26" t="s">
        <v>100</v>
      </c>
      <c r="B26" s="26" t="s">
        <v>28</v>
      </c>
      <c r="C26" s="27" t="s">
        <v>176</v>
      </c>
      <c r="D26" s="29" t="s">
        <v>19</v>
      </c>
      <c r="E26" s="39"/>
      <c r="F26" s="42" t="s">
        <v>98</v>
      </c>
      <c r="G26" s="42" t="s">
        <v>102</v>
      </c>
      <c r="H26" s="29" t="s">
        <v>30</v>
      </c>
      <c r="I26" s="42"/>
      <c r="J26" s="42"/>
      <c r="K26" s="44"/>
      <c r="L26" s="38"/>
      <c r="M26" s="38"/>
      <c r="N26" s="31">
        <f t="shared" si="4"/>
        <v>0</v>
      </c>
      <c r="O26" s="32"/>
      <c r="P26" s="32"/>
      <c r="Q26" s="32"/>
      <c r="R26" s="37">
        <v>300000</v>
      </c>
      <c r="S26" s="37">
        <v>1100000</v>
      </c>
      <c r="T26" s="33">
        <f t="shared" si="5"/>
        <v>1400000</v>
      </c>
      <c r="U26" s="42" t="s">
        <v>51</v>
      </c>
      <c r="V26" s="34" t="str">
        <f t="shared" si="6"/>
        <v>Invalid</v>
      </c>
    </row>
    <row r="27" spans="1:22" s="28" customFormat="1" ht="62.25" customHeight="1" thickBot="1" thickTop="1">
      <c r="A27" s="26" t="s">
        <v>100</v>
      </c>
      <c r="B27" s="26" t="s">
        <v>28</v>
      </c>
      <c r="C27" s="27" t="s">
        <v>176</v>
      </c>
      <c r="D27" s="39" t="s">
        <v>19</v>
      </c>
      <c r="E27" s="39"/>
      <c r="F27" s="42" t="s">
        <v>11</v>
      </c>
      <c r="G27" s="42" t="s">
        <v>103</v>
      </c>
      <c r="H27" s="42"/>
      <c r="I27" s="42"/>
      <c r="J27" s="42"/>
      <c r="K27" s="44" t="s">
        <v>14</v>
      </c>
      <c r="L27" s="38">
        <v>2259780</v>
      </c>
      <c r="M27" s="38">
        <v>620000</v>
      </c>
      <c r="N27" s="31">
        <f t="shared" si="4"/>
        <v>2879780</v>
      </c>
      <c r="O27" s="32"/>
      <c r="P27" s="32"/>
      <c r="Q27" s="32"/>
      <c r="R27" s="37">
        <v>413943</v>
      </c>
      <c r="S27" s="37">
        <v>620000</v>
      </c>
      <c r="T27" s="33">
        <f t="shared" si="5"/>
        <v>1033943</v>
      </c>
      <c r="U27" s="42" t="s">
        <v>104</v>
      </c>
      <c r="V27" s="34" t="str">
        <f t="shared" si="6"/>
        <v>OK</v>
      </c>
    </row>
    <row r="28" spans="1:22" s="28" customFormat="1" ht="57" customHeight="1" thickBot="1" thickTop="1">
      <c r="A28" s="26" t="s">
        <v>100</v>
      </c>
      <c r="B28" s="26" t="s">
        <v>28</v>
      </c>
      <c r="C28" s="27" t="s">
        <v>176</v>
      </c>
      <c r="D28" s="39" t="s">
        <v>19</v>
      </c>
      <c r="E28" s="39"/>
      <c r="F28" s="42" t="s">
        <v>11</v>
      </c>
      <c r="G28" s="42" t="s">
        <v>105</v>
      </c>
      <c r="H28" s="42"/>
      <c r="I28" s="42"/>
      <c r="J28" s="42"/>
      <c r="K28" s="44" t="s">
        <v>106</v>
      </c>
      <c r="L28" s="38">
        <v>1038500</v>
      </c>
      <c r="M28" s="38">
        <v>205000</v>
      </c>
      <c r="N28" s="31">
        <f t="shared" si="4"/>
        <v>1243500</v>
      </c>
      <c r="O28" s="32"/>
      <c r="P28" s="32"/>
      <c r="Q28" s="32"/>
      <c r="R28" s="37">
        <v>344426</v>
      </c>
      <c r="S28" s="37"/>
      <c r="T28" s="33">
        <f t="shared" si="5"/>
        <v>344426</v>
      </c>
      <c r="U28" s="42" t="s">
        <v>107</v>
      </c>
      <c r="V28" s="34" t="str">
        <f t="shared" si="6"/>
        <v>OK</v>
      </c>
    </row>
    <row r="29" spans="1:22" s="28" customFormat="1" ht="64.5" customHeight="1" thickBot="1" thickTop="1">
      <c r="A29" s="26" t="s">
        <v>100</v>
      </c>
      <c r="B29" s="26" t="s">
        <v>28</v>
      </c>
      <c r="C29" s="27" t="s">
        <v>176</v>
      </c>
      <c r="D29" s="39" t="s">
        <v>19</v>
      </c>
      <c r="E29" s="39"/>
      <c r="F29" s="42" t="s">
        <v>11</v>
      </c>
      <c r="G29" s="42" t="s">
        <v>108</v>
      </c>
      <c r="H29" s="42"/>
      <c r="I29" s="42"/>
      <c r="J29" s="42"/>
      <c r="K29" s="44" t="s">
        <v>13</v>
      </c>
      <c r="L29" s="38">
        <v>1186000</v>
      </c>
      <c r="M29" s="38">
        <v>250000</v>
      </c>
      <c r="N29" s="31">
        <f t="shared" si="4"/>
        <v>1436000</v>
      </c>
      <c r="O29" s="32"/>
      <c r="P29" s="32"/>
      <c r="Q29" s="32"/>
      <c r="R29" s="37">
        <v>879042</v>
      </c>
      <c r="S29" s="37"/>
      <c r="T29" s="33">
        <f t="shared" si="5"/>
        <v>879042</v>
      </c>
      <c r="U29" s="42" t="s">
        <v>109</v>
      </c>
      <c r="V29" s="34" t="str">
        <f t="shared" si="6"/>
        <v>OK</v>
      </c>
    </row>
    <row r="30" spans="1:22" s="28" customFormat="1" ht="57.75" customHeight="1" thickBot="1" thickTop="1">
      <c r="A30" s="26" t="s">
        <v>100</v>
      </c>
      <c r="B30" s="26" t="s">
        <v>28</v>
      </c>
      <c r="C30" s="27" t="s">
        <v>176</v>
      </c>
      <c r="D30" s="39" t="s">
        <v>19</v>
      </c>
      <c r="E30" s="39"/>
      <c r="F30" s="42" t="s">
        <v>11</v>
      </c>
      <c r="G30" s="42" t="s">
        <v>110</v>
      </c>
      <c r="H30" s="42"/>
      <c r="I30" s="42"/>
      <c r="J30" s="42"/>
      <c r="K30" s="44" t="s">
        <v>15</v>
      </c>
      <c r="L30" s="38">
        <v>2001500</v>
      </c>
      <c r="M30" s="38"/>
      <c r="N30" s="31">
        <f t="shared" si="4"/>
        <v>2001500</v>
      </c>
      <c r="O30" s="32"/>
      <c r="P30" s="32"/>
      <c r="Q30" s="32"/>
      <c r="R30" s="37">
        <v>447201</v>
      </c>
      <c r="S30" s="37"/>
      <c r="T30" s="33">
        <f t="shared" si="5"/>
        <v>447201</v>
      </c>
      <c r="U30" s="42" t="s">
        <v>111</v>
      </c>
      <c r="V30" s="34" t="str">
        <f t="shared" si="6"/>
        <v>OK</v>
      </c>
    </row>
    <row r="31" spans="1:22" s="28" customFormat="1" ht="49.5" customHeight="1" thickBot="1" thickTop="1">
      <c r="A31" s="26" t="s">
        <v>100</v>
      </c>
      <c r="B31" s="26" t="s">
        <v>28</v>
      </c>
      <c r="C31" s="27" t="s">
        <v>176</v>
      </c>
      <c r="D31" s="39" t="s">
        <v>19</v>
      </c>
      <c r="E31" s="39"/>
      <c r="F31" s="42" t="s">
        <v>112</v>
      </c>
      <c r="G31" s="42" t="s">
        <v>113</v>
      </c>
      <c r="H31" s="42"/>
      <c r="I31" s="42"/>
      <c r="J31" s="42"/>
      <c r="K31" s="44"/>
      <c r="L31" s="38">
        <v>1337022</v>
      </c>
      <c r="M31" s="38"/>
      <c r="N31" s="31">
        <f t="shared" si="4"/>
        <v>1337022</v>
      </c>
      <c r="O31" s="32"/>
      <c r="P31" s="32"/>
      <c r="Q31" s="32"/>
      <c r="R31" s="37">
        <v>1192030</v>
      </c>
      <c r="S31" s="37"/>
      <c r="T31" s="33">
        <f t="shared" si="5"/>
        <v>1192030</v>
      </c>
      <c r="U31" s="42" t="s">
        <v>114</v>
      </c>
      <c r="V31" s="34" t="str">
        <f t="shared" si="6"/>
        <v>OK</v>
      </c>
    </row>
    <row r="32" spans="1:22" s="28" customFormat="1" ht="49.5" customHeight="1" thickBot="1" thickTop="1">
      <c r="A32" s="26" t="s">
        <v>100</v>
      </c>
      <c r="B32" s="26" t="s">
        <v>28</v>
      </c>
      <c r="C32" s="27" t="s">
        <v>176</v>
      </c>
      <c r="D32" s="39" t="s">
        <v>19</v>
      </c>
      <c r="E32" s="39"/>
      <c r="F32" s="42" t="s">
        <v>115</v>
      </c>
      <c r="G32" s="42" t="s">
        <v>116</v>
      </c>
      <c r="H32" s="42"/>
      <c r="I32" s="42"/>
      <c r="J32" s="42"/>
      <c r="K32" s="44"/>
      <c r="L32" s="38">
        <v>367388</v>
      </c>
      <c r="M32" s="38"/>
      <c r="N32" s="31">
        <f t="shared" si="4"/>
        <v>367388</v>
      </c>
      <c r="O32" s="32"/>
      <c r="P32" s="32"/>
      <c r="Q32" s="32"/>
      <c r="R32" s="37"/>
      <c r="S32" s="37"/>
      <c r="T32" s="33">
        <f t="shared" si="5"/>
        <v>0</v>
      </c>
      <c r="U32" s="42" t="s">
        <v>117</v>
      </c>
      <c r="V32" s="34" t="str">
        <f t="shared" si="6"/>
        <v>OK</v>
      </c>
    </row>
    <row r="33" spans="1:22" s="28" customFormat="1" ht="49.5" customHeight="1" thickBot="1" thickTop="1">
      <c r="A33" s="26" t="s">
        <v>100</v>
      </c>
      <c r="B33" s="26" t="s">
        <v>28</v>
      </c>
      <c r="C33" s="27" t="s">
        <v>176</v>
      </c>
      <c r="D33" s="39" t="s">
        <v>19</v>
      </c>
      <c r="E33" s="39"/>
      <c r="F33" s="42" t="s">
        <v>11</v>
      </c>
      <c r="G33" s="42" t="s">
        <v>81</v>
      </c>
      <c r="H33" s="42" t="s">
        <v>22</v>
      </c>
      <c r="I33" s="42"/>
      <c r="J33" s="42"/>
      <c r="K33" s="44"/>
      <c r="L33" s="38"/>
      <c r="M33" s="38"/>
      <c r="N33" s="31">
        <f t="shared" si="4"/>
        <v>0</v>
      </c>
      <c r="O33" s="32"/>
      <c r="P33" s="32"/>
      <c r="Q33" s="32"/>
      <c r="R33" s="30">
        <v>500000</v>
      </c>
      <c r="S33" s="37"/>
      <c r="T33" s="33">
        <f t="shared" si="5"/>
        <v>500000</v>
      </c>
      <c r="U33" s="42" t="s">
        <v>82</v>
      </c>
      <c r="V33" s="34" t="str">
        <f t="shared" si="6"/>
        <v>Invalid</v>
      </c>
    </row>
    <row r="34" spans="1:22" s="28" customFormat="1" ht="49.5" customHeight="1" thickBot="1" thickTop="1">
      <c r="A34" s="26" t="s">
        <v>100</v>
      </c>
      <c r="B34" s="26" t="s">
        <v>28</v>
      </c>
      <c r="C34" s="27" t="s">
        <v>176</v>
      </c>
      <c r="D34" s="39" t="s">
        <v>19</v>
      </c>
      <c r="E34" s="39"/>
      <c r="F34" s="42" t="s">
        <v>11</v>
      </c>
      <c r="G34" s="42" t="s">
        <v>83</v>
      </c>
      <c r="H34" s="42" t="s">
        <v>22</v>
      </c>
      <c r="I34" s="42"/>
      <c r="J34" s="42"/>
      <c r="K34" s="44"/>
      <c r="L34" s="38"/>
      <c r="M34" s="38"/>
      <c r="N34" s="31">
        <f t="shared" si="4"/>
        <v>0</v>
      </c>
      <c r="O34" s="32"/>
      <c r="P34" s="32"/>
      <c r="Q34" s="32"/>
      <c r="R34" s="37">
        <v>1400000</v>
      </c>
      <c r="S34" s="37"/>
      <c r="T34" s="33">
        <f t="shared" si="5"/>
        <v>1400000</v>
      </c>
      <c r="U34" s="42"/>
      <c r="V34" s="34" t="str">
        <f t="shared" si="6"/>
        <v>Invalid</v>
      </c>
    </row>
    <row r="35" spans="1:22" s="28" customFormat="1" ht="49.5" customHeight="1" thickBot="1" thickTop="1">
      <c r="A35" s="26" t="s">
        <v>100</v>
      </c>
      <c r="B35" s="26" t="s">
        <v>28</v>
      </c>
      <c r="C35" s="27" t="s">
        <v>176</v>
      </c>
      <c r="D35" s="39" t="s">
        <v>19</v>
      </c>
      <c r="E35" s="39"/>
      <c r="F35" s="42" t="s">
        <v>11</v>
      </c>
      <c r="G35" s="42" t="s">
        <v>84</v>
      </c>
      <c r="H35" s="42" t="s">
        <v>22</v>
      </c>
      <c r="I35" s="42"/>
      <c r="J35" s="42"/>
      <c r="K35" s="44"/>
      <c r="L35" s="38"/>
      <c r="M35" s="38"/>
      <c r="N35" s="31">
        <f t="shared" si="4"/>
        <v>0</v>
      </c>
      <c r="O35" s="32"/>
      <c r="P35" s="32"/>
      <c r="Q35" s="32"/>
      <c r="R35" s="37">
        <v>1659600</v>
      </c>
      <c r="S35" s="37"/>
      <c r="T35" s="33">
        <f t="shared" si="5"/>
        <v>1659600</v>
      </c>
      <c r="U35" s="42" t="s">
        <v>85</v>
      </c>
      <c r="V35" s="34" t="str">
        <f t="shared" si="6"/>
        <v>Invalid</v>
      </c>
    </row>
    <row r="36" spans="1:22" s="28" customFormat="1" ht="49.5" customHeight="1" thickBot="1" thickTop="1">
      <c r="A36" s="26" t="s">
        <v>100</v>
      </c>
      <c r="B36" s="26" t="s">
        <v>28</v>
      </c>
      <c r="C36" s="35" t="s">
        <v>21</v>
      </c>
      <c r="D36" s="39" t="s">
        <v>21</v>
      </c>
      <c r="E36" s="39"/>
      <c r="F36" s="42" t="s">
        <v>86</v>
      </c>
      <c r="G36" s="42" t="s">
        <v>87</v>
      </c>
      <c r="H36" s="42" t="s">
        <v>88</v>
      </c>
      <c r="I36" s="42"/>
      <c r="J36" s="42"/>
      <c r="K36" s="44" t="s">
        <v>90</v>
      </c>
      <c r="L36" s="38"/>
      <c r="M36" s="38"/>
      <c r="N36" s="31">
        <f t="shared" si="0"/>
        <v>0</v>
      </c>
      <c r="O36" s="32"/>
      <c r="P36" s="32"/>
      <c r="Q36" s="32"/>
      <c r="R36" s="36">
        <v>412111.33</v>
      </c>
      <c r="S36" s="37"/>
      <c r="T36" s="33">
        <f t="shared" si="3"/>
        <v>412111.33</v>
      </c>
      <c r="U36" s="42" t="s">
        <v>89</v>
      </c>
      <c r="V36" s="34" t="str">
        <f t="shared" si="2"/>
        <v>Invalid</v>
      </c>
    </row>
    <row r="37" spans="1:22" s="28" customFormat="1" ht="49.5" customHeight="1" thickBot="1" thickTop="1">
      <c r="A37" s="26" t="s">
        <v>100</v>
      </c>
      <c r="B37" s="26" t="s">
        <v>28</v>
      </c>
      <c r="C37" s="35" t="s">
        <v>21</v>
      </c>
      <c r="D37" s="39" t="s">
        <v>21</v>
      </c>
      <c r="E37" s="39"/>
      <c r="F37" s="42" t="s">
        <v>91</v>
      </c>
      <c r="G37" s="42" t="s">
        <v>92</v>
      </c>
      <c r="H37" s="42" t="s">
        <v>88</v>
      </c>
      <c r="I37" s="42"/>
      <c r="J37" s="42"/>
      <c r="K37" s="44" t="s">
        <v>93</v>
      </c>
      <c r="L37" s="38"/>
      <c r="M37" s="38"/>
      <c r="N37" s="31">
        <f t="shared" si="0"/>
        <v>0</v>
      </c>
      <c r="O37" s="32"/>
      <c r="P37" s="32"/>
      <c r="Q37" s="32"/>
      <c r="R37" s="37">
        <v>3900</v>
      </c>
      <c r="S37" s="37"/>
      <c r="T37" s="33">
        <f t="shared" si="3"/>
        <v>3900</v>
      </c>
      <c r="U37" s="42" t="s">
        <v>89</v>
      </c>
      <c r="V37" s="34" t="str">
        <f t="shared" si="2"/>
        <v>Invalid</v>
      </c>
    </row>
    <row r="38" spans="1:22" s="28" customFormat="1" ht="56.25" customHeight="1" thickBot="1" thickTop="1">
      <c r="A38" s="26" t="s">
        <v>100</v>
      </c>
      <c r="B38" s="26" t="s">
        <v>28</v>
      </c>
      <c r="C38" s="27" t="s">
        <v>176</v>
      </c>
      <c r="D38" s="39" t="s">
        <v>23</v>
      </c>
      <c r="E38" s="39"/>
      <c r="F38" s="42" t="s">
        <v>118</v>
      </c>
      <c r="G38" s="42" t="s">
        <v>119</v>
      </c>
      <c r="H38" s="42"/>
      <c r="I38" s="42"/>
      <c r="J38" s="42"/>
      <c r="K38" s="44"/>
      <c r="L38" s="38">
        <v>1594579</v>
      </c>
      <c r="M38" s="38"/>
      <c r="N38" s="31">
        <f t="shared" si="0"/>
        <v>1594579</v>
      </c>
      <c r="O38" s="32"/>
      <c r="P38" s="32"/>
      <c r="Q38" s="32"/>
      <c r="R38" s="37">
        <v>1568348</v>
      </c>
      <c r="S38" s="37"/>
      <c r="T38" s="33">
        <f t="shared" si="3"/>
        <v>1568348</v>
      </c>
      <c r="U38" s="42" t="s">
        <v>120</v>
      </c>
      <c r="V38" s="34" t="str">
        <f t="shared" si="2"/>
        <v>OK</v>
      </c>
    </row>
    <row r="39" spans="1:22" s="28" customFormat="1" ht="49.5" customHeight="1" thickBot="1" thickTop="1">
      <c r="A39" s="26" t="s">
        <v>100</v>
      </c>
      <c r="B39" s="26" t="s">
        <v>28</v>
      </c>
      <c r="C39" s="27" t="s">
        <v>176</v>
      </c>
      <c r="D39" s="39" t="s">
        <v>23</v>
      </c>
      <c r="E39" s="39"/>
      <c r="F39" s="42" t="s">
        <v>118</v>
      </c>
      <c r="G39" s="42" t="s">
        <v>121</v>
      </c>
      <c r="H39" s="42"/>
      <c r="I39" s="42"/>
      <c r="J39" s="42"/>
      <c r="K39" s="44"/>
      <c r="L39" s="38">
        <v>2738422</v>
      </c>
      <c r="M39" s="38"/>
      <c r="N39" s="31">
        <f t="shared" si="0"/>
        <v>2738422</v>
      </c>
      <c r="O39" s="32"/>
      <c r="P39" s="32"/>
      <c r="Q39" s="32"/>
      <c r="R39" s="37">
        <v>978530</v>
      </c>
      <c r="S39" s="37"/>
      <c r="T39" s="33">
        <f t="shared" si="3"/>
        <v>978530</v>
      </c>
      <c r="U39" s="42" t="s">
        <v>120</v>
      </c>
      <c r="V39" s="34" t="str">
        <f t="shared" si="2"/>
        <v>OK</v>
      </c>
    </row>
    <row r="40" spans="1:22" s="28" customFormat="1" ht="49.5" customHeight="1" thickBot="1" thickTop="1">
      <c r="A40" s="26" t="s">
        <v>100</v>
      </c>
      <c r="B40" s="26" t="s">
        <v>28</v>
      </c>
      <c r="C40" s="27" t="s">
        <v>176</v>
      </c>
      <c r="D40" s="39" t="s">
        <v>23</v>
      </c>
      <c r="E40" s="39"/>
      <c r="F40" s="42" t="s">
        <v>94</v>
      </c>
      <c r="G40" s="42" t="s">
        <v>95</v>
      </c>
      <c r="H40" s="42" t="s">
        <v>22</v>
      </c>
      <c r="I40" s="42"/>
      <c r="J40" s="42"/>
      <c r="K40" s="44"/>
      <c r="L40" s="38"/>
      <c r="M40" s="38"/>
      <c r="N40" s="31">
        <f t="shared" si="0"/>
        <v>0</v>
      </c>
      <c r="O40" s="32"/>
      <c r="P40" s="32"/>
      <c r="Q40" s="32"/>
      <c r="R40" s="37">
        <v>1500000</v>
      </c>
      <c r="S40" s="37"/>
      <c r="T40" s="33">
        <f t="shared" si="3"/>
        <v>1500000</v>
      </c>
      <c r="U40" s="42" t="s">
        <v>96</v>
      </c>
      <c r="V40" s="34" t="str">
        <f t="shared" si="2"/>
        <v>Invalid</v>
      </c>
    </row>
    <row r="41" ht="27" customHeight="1" thickTop="1"/>
    <row r="43" spans="6:7" ht="27" customHeight="1">
      <c r="F43" s="60" t="s">
        <v>189</v>
      </c>
      <c r="G43" s="61" t="s">
        <v>190</v>
      </c>
    </row>
    <row r="68" spans="11:16" ht="27" customHeight="1">
      <c r="K68" s="62" t="s">
        <v>191</v>
      </c>
      <c r="L68" s="63"/>
      <c r="M68" s="6"/>
      <c r="N68" s="5"/>
      <c r="O68"/>
      <c r="P68" s="64"/>
    </row>
    <row r="69" spans="11:16" ht="27" customHeight="1">
      <c r="K69" s="65" t="s">
        <v>192</v>
      </c>
      <c r="L69" s="66"/>
      <c r="M69" s="67"/>
      <c r="N69" s="68"/>
      <c r="O69" s="69"/>
      <c r="P69" s="70"/>
    </row>
    <row r="70" spans="11:16" ht="27" customHeight="1">
      <c r="K70" s="71" t="s">
        <v>193</v>
      </c>
      <c r="L70" s="72"/>
      <c r="M70" s="73"/>
      <c r="N70" s="74"/>
      <c r="O70" s="75"/>
      <c r="P70" s="76"/>
    </row>
    <row r="71" spans="11:16" ht="27" customHeight="1">
      <c r="K71" s="71" t="s">
        <v>194</v>
      </c>
      <c r="L71" s="72"/>
      <c r="M71" s="73"/>
      <c r="N71" s="74"/>
      <c r="O71" s="75"/>
      <c r="P71" s="76"/>
    </row>
    <row r="72" spans="11:16" ht="27" customHeight="1">
      <c r="K72" s="81" t="s">
        <v>195</v>
      </c>
      <c r="L72" s="82"/>
      <c r="M72" s="73"/>
      <c r="N72" s="74"/>
      <c r="O72" s="75"/>
      <c r="P72" s="76"/>
    </row>
    <row r="73" spans="11:16" ht="27" customHeight="1">
      <c r="K73" s="83" t="s">
        <v>196</v>
      </c>
      <c r="L73" s="84"/>
      <c r="M73" s="77"/>
      <c r="N73" s="78"/>
      <c r="O73" s="79"/>
      <c r="P73" s="80"/>
    </row>
  </sheetData>
  <sheetProtection/>
  <mergeCells count="16">
    <mergeCell ref="O7:Q7"/>
    <mergeCell ref="U7:U8"/>
    <mergeCell ref="F3:Q3"/>
    <mergeCell ref="M5:P5"/>
    <mergeCell ref="H7:H8"/>
    <mergeCell ref="I7:I8"/>
    <mergeCell ref="J7:J8"/>
    <mergeCell ref="K72:L72"/>
    <mergeCell ref="K73:L73"/>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25" max="20" man="1"/>
  </rowBreaks>
  <drawing r:id="rId1"/>
</worksheet>
</file>

<file path=xl/worksheets/sheet5.xml><?xml version="1.0" encoding="utf-8"?>
<worksheet xmlns="http://schemas.openxmlformats.org/spreadsheetml/2006/main" xmlns:r="http://schemas.openxmlformats.org/officeDocument/2006/relationships">
  <dimension ref="A1:V70"/>
  <sheetViews>
    <sheetView view="pageBreakPreview" zoomScale="80" zoomScaleNormal="85" zoomScaleSheetLayoutView="80" zoomScalePageLayoutView="0" workbookViewId="0" topLeftCell="A55">
      <selection activeCell="F72" sqref="F72"/>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181</v>
      </c>
    </row>
    <row r="2" ht="12" customHeight="1" thickBot="1"/>
    <row r="3" spans="6:21" ht="27" customHeight="1" thickBot="1" thickTop="1">
      <c r="F3" s="93" t="s">
        <v>185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184</v>
      </c>
      <c r="G5" s="14" t="s">
        <v>180</v>
      </c>
      <c r="L5" s="16" t="s">
        <v>6</v>
      </c>
      <c r="M5" s="96" t="s">
        <v>16</v>
      </c>
      <c r="N5" s="96"/>
      <c r="O5" s="96"/>
      <c r="P5" s="97"/>
      <c r="Q5" s="19"/>
    </row>
    <row r="6" spans="7:20" ht="27" customHeight="1" thickTop="1">
      <c r="G6" s="7"/>
      <c r="H6" s="7"/>
      <c r="I6" s="7"/>
      <c r="J6" s="7"/>
      <c r="K6" s="7"/>
      <c r="L6" s="8"/>
      <c r="M6" s="8"/>
      <c r="N6" s="9"/>
      <c r="O6" s="8"/>
      <c r="P6" s="8"/>
      <c r="Q6" s="8"/>
      <c r="R6" s="8"/>
      <c r="S6" s="8"/>
      <c r="T6" s="8"/>
    </row>
    <row r="7" spans="1:21" ht="27.75" customHeight="1">
      <c r="A7" s="85" t="s">
        <v>4</v>
      </c>
      <c r="B7" s="85" t="s">
        <v>6</v>
      </c>
      <c r="C7" s="20"/>
      <c r="D7" s="86" t="s">
        <v>178</v>
      </c>
      <c r="E7" s="22"/>
      <c r="F7" s="88" t="s">
        <v>0</v>
      </c>
      <c r="G7" s="88" t="s">
        <v>7</v>
      </c>
      <c r="H7" s="88" t="s">
        <v>179</v>
      </c>
      <c r="I7" s="88" t="s">
        <v>5</v>
      </c>
      <c r="J7" s="88" t="s">
        <v>99</v>
      </c>
      <c r="K7" s="88" t="s">
        <v>8</v>
      </c>
      <c r="L7" s="90" t="s">
        <v>182</v>
      </c>
      <c r="M7" s="90"/>
      <c r="N7" s="90"/>
      <c r="O7" s="90" t="s">
        <v>183</v>
      </c>
      <c r="P7" s="90"/>
      <c r="Q7" s="90"/>
      <c r="R7" s="23"/>
      <c r="S7" s="23"/>
      <c r="T7" s="23"/>
      <c r="U7" s="91" t="s">
        <v>3</v>
      </c>
    </row>
    <row r="8" spans="1:22" s="2" customFormat="1" ht="48" thickBot="1">
      <c r="A8" s="85"/>
      <c r="B8" s="85"/>
      <c r="C8" s="21" t="s">
        <v>175</v>
      </c>
      <c r="D8" s="87"/>
      <c r="E8" s="24" t="s">
        <v>171</v>
      </c>
      <c r="F8" s="89"/>
      <c r="G8" s="89"/>
      <c r="H8" s="89"/>
      <c r="I8" s="89"/>
      <c r="J8" s="89"/>
      <c r="K8" s="89"/>
      <c r="L8" s="25" t="s">
        <v>1</v>
      </c>
      <c r="M8" s="25" t="s">
        <v>2</v>
      </c>
      <c r="N8" s="25" t="s">
        <v>170</v>
      </c>
      <c r="O8" s="25" t="s">
        <v>1</v>
      </c>
      <c r="P8" s="25" t="s">
        <v>2</v>
      </c>
      <c r="Q8" s="25" t="s">
        <v>170</v>
      </c>
      <c r="R8" s="25" t="s">
        <v>172</v>
      </c>
      <c r="S8" s="25" t="s">
        <v>173</v>
      </c>
      <c r="T8" s="25" t="s">
        <v>174</v>
      </c>
      <c r="U8" s="92"/>
      <c r="V8" s="1" t="s">
        <v>177</v>
      </c>
    </row>
    <row r="9" spans="1:22" s="28" customFormat="1" ht="84" thickBot="1" thickTop="1">
      <c r="A9" s="26" t="s">
        <v>100</v>
      </c>
      <c r="B9" s="26" t="s">
        <v>28</v>
      </c>
      <c r="C9" s="27" t="s">
        <v>176</v>
      </c>
      <c r="D9" s="29" t="s">
        <v>19</v>
      </c>
      <c r="E9" s="39"/>
      <c r="F9" s="42" t="s">
        <v>10</v>
      </c>
      <c r="G9" s="42" t="s">
        <v>49</v>
      </c>
      <c r="H9" s="29" t="s">
        <v>30</v>
      </c>
      <c r="I9" s="42"/>
      <c r="J9" s="42"/>
      <c r="K9" s="41" t="s">
        <v>101</v>
      </c>
      <c r="L9" s="37">
        <v>7300000</v>
      </c>
      <c r="M9" s="38"/>
      <c r="N9" s="31">
        <f aca="true" t="shared" si="0" ref="N9:N45">SUM(L9:M9)</f>
        <v>7300000</v>
      </c>
      <c r="O9" s="32"/>
      <c r="P9" s="32"/>
      <c r="Q9" s="32"/>
      <c r="R9" s="37"/>
      <c r="S9" s="37"/>
      <c r="T9" s="33">
        <f aca="true" t="shared" si="1" ref="T9:T25">SUM(R9:S9)</f>
        <v>0</v>
      </c>
      <c r="U9" s="42" t="s">
        <v>50</v>
      </c>
      <c r="V9" s="34" t="str">
        <f aca="true" t="shared" si="2" ref="V9:V70">IF(T9&gt;N9,"Invalid","OK")</f>
        <v>OK</v>
      </c>
    </row>
    <row r="10" spans="1:22" s="28" customFormat="1" ht="34.5" thickBot="1" thickTop="1">
      <c r="A10" s="26" t="s">
        <v>100</v>
      </c>
      <c r="B10" s="26" t="s">
        <v>28</v>
      </c>
      <c r="C10" s="27" t="s">
        <v>176</v>
      </c>
      <c r="D10" s="29" t="s">
        <v>19</v>
      </c>
      <c r="E10" s="39"/>
      <c r="F10" s="42" t="s">
        <v>98</v>
      </c>
      <c r="G10" s="42" t="s">
        <v>102</v>
      </c>
      <c r="H10" s="29" t="s">
        <v>30</v>
      </c>
      <c r="I10" s="42"/>
      <c r="J10" s="42"/>
      <c r="K10" s="44"/>
      <c r="L10" s="37"/>
      <c r="M10" s="38"/>
      <c r="N10" s="31">
        <f t="shared" si="0"/>
        <v>0</v>
      </c>
      <c r="O10" s="32"/>
      <c r="P10" s="32"/>
      <c r="Q10" s="32"/>
      <c r="R10" s="37">
        <v>300000</v>
      </c>
      <c r="S10" s="37">
        <v>1100000</v>
      </c>
      <c r="T10" s="33">
        <f t="shared" si="1"/>
        <v>1400000</v>
      </c>
      <c r="U10" s="42" t="s">
        <v>51</v>
      </c>
      <c r="V10" s="34" t="str">
        <f t="shared" si="2"/>
        <v>Invalid</v>
      </c>
    </row>
    <row r="11" spans="1:22" s="28" customFormat="1" ht="51" thickBot="1" thickTop="1">
      <c r="A11" s="26" t="s">
        <v>100</v>
      </c>
      <c r="B11" s="26" t="s">
        <v>28</v>
      </c>
      <c r="C11" s="27" t="s">
        <v>176</v>
      </c>
      <c r="D11" s="39" t="s">
        <v>19</v>
      </c>
      <c r="E11" s="39"/>
      <c r="F11" s="42" t="s">
        <v>11</v>
      </c>
      <c r="G11" s="42" t="s">
        <v>103</v>
      </c>
      <c r="H11" s="42"/>
      <c r="I11" s="42"/>
      <c r="J11" s="42"/>
      <c r="K11" s="44" t="s">
        <v>14</v>
      </c>
      <c r="L11" s="37">
        <v>2259780</v>
      </c>
      <c r="M11" s="38">
        <v>620000</v>
      </c>
      <c r="N11" s="31">
        <f t="shared" si="0"/>
        <v>2879780</v>
      </c>
      <c r="O11" s="32"/>
      <c r="P11" s="32"/>
      <c r="Q11" s="32"/>
      <c r="R11" s="37">
        <v>413943</v>
      </c>
      <c r="S11" s="37">
        <v>620000</v>
      </c>
      <c r="T11" s="33">
        <f t="shared" si="1"/>
        <v>1033943</v>
      </c>
      <c r="U11" s="42" t="s">
        <v>104</v>
      </c>
      <c r="V11" s="34" t="str">
        <f t="shared" si="2"/>
        <v>OK</v>
      </c>
    </row>
    <row r="12" spans="1:22" s="28" customFormat="1" ht="51" thickBot="1" thickTop="1">
      <c r="A12" s="26" t="s">
        <v>100</v>
      </c>
      <c r="B12" s="26" t="s">
        <v>28</v>
      </c>
      <c r="C12" s="27" t="s">
        <v>176</v>
      </c>
      <c r="D12" s="39" t="s">
        <v>19</v>
      </c>
      <c r="E12" s="39"/>
      <c r="F12" s="42" t="s">
        <v>11</v>
      </c>
      <c r="G12" s="42" t="s">
        <v>105</v>
      </c>
      <c r="H12" s="42"/>
      <c r="I12" s="42"/>
      <c r="J12" s="42"/>
      <c r="K12" s="44" t="s">
        <v>106</v>
      </c>
      <c r="L12" s="37">
        <v>1038500</v>
      </c>
      <c r="M12" s="38">
        <v>205000</v>
      </c>
      <c r="N12" s="31">
        <f t="shared" si="0"/>
        <v>1243500</v>
      </c>
      <c r="O12" s="32"/>
      <c r="P12" s="32"/>
      <c r="Q12" s="32"/>
      <c r="R12" s="37">
        <v>344426</v>
      </c>
      <c r="S12" s="37"/>
      <c r="T12" s="33">
        <f t="shared" si="1"/>
        <v>344426</v>
      </c>
      <c r="U12" s="42" t="s">
        <v>107</v>
      </c>
      <c r="V12" s="34" t="str">
        <f t="shared" si="2"/>
        <v>OK</v>
      </c>
    </row>
    <row r="13" spans="1:22" s="28" customFormat="1" ht="51" thickBot="1" thickTop="1">
      <c r="A13" s="26" t="s">
        <v>100</v>
      </c>
      <c r="B13" s="26" t="s">
        <v>28</v>
      </c>
      <c r="C13" s="27" t="s">
        <v>176</v>
      </c>
      <c r="D13" s="39" t="s">
        <v>19</v>
      </c>
      <c r="E13" s="39"/>
      <c r="F13" s="42" t="s">
        <v>11</v>
      </c>
      <c r="G13" s="42" t="s">
        <v>108</v>
      </c>
      <c r="H13" s="42"/>
      <c r="I13" s="42"/>
      <c r="J13" s="42"/>
      <c r="K13" s="44" t="s">
        <v>13</v>
      </c>
      <c r="L13" s="37">
        <v>1186000</v>
      </c>
      <c r="M13" s="38">
        <v>250000</v>
      </c>
      <c r="N13" s="31">
        <f t="shared" si="0"/>
        <v>1436000</v>
      </c>
      <c r="O13" s="32"/>
      <c r="P13" s="32"/>
      <c r="Q13" s="32"/>
      <c r="R13" s="37">
        <v>879042</v>
      </c>
      <c r="S13" s="37"/>
      <c r="T13" s="33">
        <f t="shared" si="1"/>
        <v>879042</v>
      </c>
      <c r="U13" s="42" t="s">
        <v>109</v>
      </c>
      <c r="V13" s="34" t="str">
        <f t="shared" si="2"/>
        <v>OK</v>
      </c>
    </row>
    <row r="14" spans="1:22" s="28" customFormat="1" ht="51" thickBot="1" thickTop="1">
      <c r="A14" s="26" t="s">
        <v>100</v>
      </c>
      <c r="B14" s="26" t="s">
        <v>28</v>
      </c>
      <c r="C14" s="27" t="s">
        <v>176</v>
      </c>
      <c r="D14" s="39" t="s">
        <v>19</v>
      </c>
      <c r="E14" s="39"/>
      <c r="F14" s="42" t="s">
        <v>11</v>
      </c>
      <c r="G14" s="42" t="s">
        <v>110</v>
      </c>
      <c r="H14" s="42"/>
      <c r="I14" s="42"/>
      <c r="J14" s="42"/>
      <c r="K14" s="44" t="s">
        <v>15</v>
      </c>
      <c r="L14" s="37">
        <v>2001500</v>
      </c>
      <c r="M14" s="38"/>
      <c r="N14" s="31">
        <f t="shared" si="0"/>
        <v>2001500</v>
      </c>
      <c r="O14" s="32"/>
      <c r="P14" s="32"/>
      <c r="Q14" s="32"/>
      <c r="R14" s="37">
        <v>447201</v>
      </c>
      <c r="S14" s="37"/>
      <c r="T14" s="33">
        <f t="shared" si="1"/>
        <v>447201</v>
      </c>
      <c r="U14" s="42" t="s">
        <v>111</v>
      </c>
      <c r="V14" s="34" t="str">
        <f t="shared" si="2"/>
        <v>OK</v>
      </c>
    </row>
    <row r="15" spans="1:22" s="28" customFormat="1" ht="34.5" thickBot="1" thickTop="1">
      <c r="A15" s="26" t="s">
        <v>100</v>
      </c>
      <c r="B15" s="26" t="s">
        <v>28</v>
      </c>
      <c r="C15" s="27" t="s">
        <v>176</v>
      </c>
      <c r="D15" s="39" t="s">
        <v>19</v>
      </c>
      <c r="E15" s="39"/>
      <c r="F15" s="42" t="s">
        <v>112</v>
      </c>
      <c r="G15" s="42" t="s">
        <v>113</v>
      </c>
      <c r="H15" s="42"/>
      <c r="I15" s="42"/>
      <c r="J15" s="42"/>
      <c r="K15" s="44"/>
      <c r="L15" s="37">
        <v>1337022</v>
      </c>
      <c r="M15" s="38"/>
      <c r="N15" s="31">
        <f t="shared" si="0"/>
        <v>1337022</v>
      </c>
      <c r="O15" s="32"/>
      <c r="P15" s="32"/>
      <c r="Q15" s="32"/>
      <c r="R15" s="37">
        <v>1192030</v>
      </c>
      <c r="S15" s="37"/>
      <c r="T15" s="33">
        <f t="shared" si="1"/>
        <v>1192030</v>
      </c>
      <c r="U15" s="42" t="s">
        <v>114</v>
      </c>
      <c r="V15" s="34" t="str">
        <f t="shared" si="2"/>
        <v>OK</v>
      </c>
    </row>
    <row r="16" spans="1:22" s="28" customFormat="1" ht="34.5" thickBot="1" thickTop="1">
      <c r="A16" s="26" t="s">
        <v>100</v>
      </c>
      <c r="B16" s="26" t="s">
        <v>28</v>
      </c>
      <c r="C16" s="27" t="s">
        <v>176</v>
      </c>
      <c r="D16" s="39" t="s">
        <v>19</v>
      </c>
      <c r="E16" s="39"/>
      <c r="F16" s="42" t="s">
        <v>115</v>
      </c>
      <c r="G16" s="42" t="s">
        <v>116</v>
      </c>
      <c r="H16" s="42"/>
      <c r="I16" s="42"/>
      <c r="J16" s="42"/>
      <c r="K16" s="44"/>
      <c r="L16" s="37">
        <v>367388</v>
      </c>
      <c r="M16" s="38"/>
      <c r="N16" s="31">
        <f t="shared" si="0"/>
        <v>367388</v>
      </c>
      <c r="O16" s="32"/>
      <c r="P16" s="32"/>
      <c r="Q16" s="32"/>
      <c r="R16" s="37"/>
      <c r="S16" s="37"/>
      <c r="T16" s="33">
        <f t="shared" si="1"/>
        <v>0</v>
      </c>
      <c r="U16" s="42" t="s">
        <v>117</v>
      </c>
      <c r="V16" s="34" t="str">
        <f t="shared" si="2"/>
        <v>OK</v>
      </c>
    </row>
    <row r="17" spans="1:22" s="28" customFormat="1" ht="18" thickBot="1" thickTop="1">
      <c r="A17" s="26" t="s">
        <v>100</v>
      </c>
      <c r="B17" s="26" t="s">
        <v>28</v>
      </c>
      <c r="C17" s="27" t="s">
        <v>176</v>
      </c>
      <c r="D17" s="39" t="s">
        <v>19</v>
      </c>
      <c r="E17" s="39"/>
      <c r="F17" s="42" t="s">
        <v>11</v>
      </c>
      <c r="G17" s="42" t="s">
        <v>81</v>
      </c>
      <c r="H17" s="42" t="s">
        <v>22</v>
      </c>
      <c r="I17" s="42"/>
      <c r="J17" s="42"/>
      <c r="K17" s="44"/>
      <c r="L17" s="37"/>
      <c r="M17" s="38"/>
      <c r="N17" s="31">
        <f t="shared" si="0"/>
        <v>0</v>
      </c>
      <c r="O17" s="32"/>
      <c r="P17" s="32"/>
      <c r="Q17" s="32"/>
      <c r="R17" s="30">
        <v>500000</v>
      </c>
      <c r="S17" s="37"/>
      <c r="T17" s="33">
        <f t="shared" si="1"/>
        <v>500000</v>
      </c>
      <c r="U17" s="42" t="s">
        <v>82</v>
      </c>
      <c r="V17" s="34" t="str">
        <f t="shared" si="2"/>
        <v>Invalid</v>
      </c>
    </row>
    <row r="18" spans="1:22" s="28" customFormat="1" ht="18" thickBot="1" thickTop="1">
      <c r="A18" s="26" t="s">
        <v>100</v>
      </c>
      <c r="B18" s="26" t="s">
        <v>28</v>
      </c>
      <c r="C18" s="27" t="s">
        <v>176</v>
      </c>
      <c r="D18" s="39" t="s">
        <v>19</v>
      </c>
      <c r="E18" s="39"/>
      <c r="F18" s="42" t="s">
        <v>11</v>
      </c>
      <c r="G18" s="42" t="s">
        <v>83</v>
      </c>
      <c r="H18" s="42" t="s">
        <v>22</v>
      </c>
      <c r="I18" s="42"/>
      <c r="J18" s="42"/>
      <c r="K18" s="44"/>
      <c r="L18" s="37"/>
      <c r="M18" s="38"/>
      <c r="N18" s="31">
        <f t="shared" si="0"/>
        <v>0</v>
      </c>
      <c r="O18" s="32"/>
      <c r="P18" s="32"/>
      <c r="Q18" s="32"/>
      <c r="R18" s="37">
        <v>1400000</v>
      </c>
      <c r="S18" s="37"/>
      <c r="T18" s="33">
        <f t="shared" si="1"/>
        <v>1400000</v>
      </c>
      <c r="U18" s="42"/>
      <c r="V18" s="34" t="str">
        <f t="shared" si="2"/>
        <v>Invalid</v>
      </c>
    </row>
    <row r="19" spans="1:22" s="28" customFormat="1" ht="18" thickBot="1" thickTop="1">
      <c r="A19" s="26" t="s">
        <v>100</v>
      </c>
      <c r="B19" s="26" t="s">
        <v>28</v>
      </c>
      <c r="C19" s="27" t="s">
        <v>176</v>
      </c>
      <c r="D19" s="39" t="s">
        <v>19</v>
      </c>
      <c r="E19" s="39"/>
      <c r="F19" s="42" t="s">
        <v>11</v>
      </c>
      <c r="G19" s="42" t="s">
        <v>84</v>
      </c>
      <c r="H19" s="42" t="s">
        <v>22</v>
      </c>
      <c r="I19" s="42"/>
      <c r="J19" s="42"/>
      <c r="K19" s="44"/>
      <c r="L19" s="37"/>
      <c r="M19" s="38"/>
      <c r="N19" s="31">
        <f t="shared" si="0"/>
        <v>0</v>
      </c>
      <c r="O19" s="32"/>
      <c r="P19" s="32"/>
      <c r="Q19" s="32"/>
      <c r="R19" s="37">
        <v>1659600</v>
      </c>
      <c r="S19" s="37"/>
      <c r="T19" s="33">
        <f t="shared" si="1"/>
        <v>1659600</v>
      </c>
      <c r="U19" s="42" t="s">
        <v>85</v>
      </c>
      <c r="V19" s="34" t="str">
        <f t="shared" si="2"/>
        <v>Invalid</v>
      </c>
    </row>
    <row r="20" spans="1:22" s="28" customFormat="1" ht="51" thickBot="1" thickTop="1">
      <c r="A20" s="26" t="s">
        <v>100</v>
      </c>
      <c r="B20" s="26" t="s">
        <v>28</v>
      </c>
      <c r="C20" s="27" t="s">
        <v>176</v>
      </c>
      <c r="D20" s="39" t="s">
        <v>17</v>
      </c>
      <c r="E20" s="39"/>
      <c r="F20" s="42" t="s">
        <v>4</v>
      </c>
      <c r="G20" s="42" t="s">
        <v>52</v>
      </c>
      <c r="H20" s="42"/>
      <c r="I20" s="42"/>
      <c r="J20" s="42"/>
      <c r="K20" s="44">
        <v>2009</v>
      </c>
      <c r="L20" s="37">
        <v>481000</v>
      </c>
      <c r="M20" s="38"/>
      <c r="N20" s="31">
        <f t="shared" si="0"/>
        <v>481000</v>
      </c>
      <c r="O20" s="32"/>
      <c r="P20" s="32"/>
      <c r="Q20" s="32"/>
      <c r="R20" s="37">
        <v>19880</v>
      </c>
      <c r="S20" s="37"/>
      <c r="T20" s="33">
        <f t="shared" si="1"/>
        <v>19880</v>
      </c>
      <c r="U20" s="42" t="s">
        <v>53</v>
      </c>
      <c r="V20" s="34" t="str">
        <f t="shared" si="2"/>
        <v>OK</v>
      </c>
    </row>
    <row r="21" spans="1:22" s="28" customFormat="1" ht="51" thickBot="1" thickTop="1">
      <c r="A21" s="26" t="s">
        <v>100</v>
      </c>
      <c r="B21" s="26" t="s">
        <v>28</v>
      </c>
      <c r="C21" s="27" t="s">
        <v>176</v>
      </c>
      <c r="D21" s="39" t="s">
        <v>17</v>
      </c>
      <c r="E21" s="39"/>
      <c r="F21" s="42" t="s">
        <v>4</v>
      </c>
      <c r="G21" s="42" t="s">
        <v>54</v>
      </c>
      <c r="H21" s="42"/>
      <c r="I21" s="42"/>
      <c r="J21" s="42"/>
      <c r="K21" s="44">
        <v>2010</v>
      </c>
      <c r="L21" s="37">
        <v>500000</v>
      </c>
      <c r="M21" s="38"/>
      <c r="N21" s="31">
        <f t="shared" si="0"/>
        <v>500000</v>
      </c>
      <c r="O21" s="32"/>
      <c r="P21" s="32"/>
      <c r="Q21" s="32"/>
      <c r="R21" s="37">
        <v>169004.45</v>
      </c>
      <c r="S21" s="37"/>
      <c r="T21" s="33">
        <f t="shared" si="1"/>
        <v>169004.45</v>
      </c>
      <c r="U21" s="42" t="s">
        <v>55</v>
      </c>
      <c r="V21" s="34" t="str">
        <f t="shared" si="2"/>
        <v>OK</v>
      </c>
    </row>
    <row r="22" spans="1:22" s="28" customFormat="1" ht="34.5" thickBot="1" thickTop="1">
      <c r="A22" s="26" t="s">
        <v>100</v>
      </c>
      <c r="B22" s="26" t="s">
        <v>28</v>
      </c>
      <c r="C22" s="27" t="s">
        <v>176</v>
      </c>
      <c r="D22" s="39" t="s">
        <v>17</v>
      </c>
      <c r="E22" s="39"/>
      <c r="F22" s="42" t="s">
        <v>4</v>
      </c>
      <c r="G22" s="42" t="s">
        <v>56</v>
      </c>
      <c r="H22" s="42"/>
      <c r="I22" s="42"/>
      <c r="J22" s="42"/>
      <c r="K22" s="44">
        <v>2010</v>
      </c>
      <c r="L22" s="37">
        <v>500000</v>
      </c>
      <c r="M22" s="38"/>
      <c r="N22" s="31">
        <f t="shared" si="0"/>
        <v>500000</v>
      </c>
      <c r="O22" s="32"/>
      <c r="P22" s="32"/>
      <c r="Q22" s="32"/>
      <c r="R22" s="37">
        <v>112500</v>
      </c>
      <c r="S22" s="37"/>
      <c r="T22" s="33">
        <f t="shared" si="1"/>
        <v>112500</v>
      </c>
      <c r="U22" s="42" t="s">
        <v>57</v>
      </c>
      <c r="V22" s="34" t="str">
        <f t="shared" si="2"/>
        <v>OK</v>
      </c>
    </row>
    <row r="23" spans="1:22" s="28" customFormat="1" ht="51" thickBot="1" thickTop="1">
      <c r="A23" s="26" t="s">
        <v>100</v>
      </c>
      <c r="B23" s="26" t="s">
        <v>28</v>
      </c>
      <c r="C23" s="27" t="s">
        <v>176</v>
      </c>
      <c r="D23" s="39" t="s">
        <v>17</v>
      </c>
      <c r="E23" s="39"/>
      <c r="F23" s="42" t="s">
        <v>4</v>
      </c>
      <c r="G23" s="42" t="s">
        <v>58</v>
      </c>
      <c r="H23" s="42"/>
      <c r="I23" s="42"/>
      <c r="J23" s="42"/>
      <c r="K23" s="44">
        <v>2011</v>
      </c>
      <c r="L23" s="37">
        <v>600000</v>
      </c>
      <c r="M23" s="38"/>
      <c r="N23" s="31">
        <f t="shared" si="0"/>
        <v>600000</v>
      </c>
      <c r="O23" s="32"/>
      <c r="P23" s="32"/>
      <c r="Q23" s="32"/>
      <c r="R23" s="37">
        <f>SUM('[1]2011.05'!$D$28:$D$36)</f>
        <v>267734.72</v>
      </c>
      <c r="S23" s="37"/>
      <c r="T23" s="33">
        <f t="shared" si="1"/>
        <v>267734.72</v>
      </c>
      <c r="U23" s="42" t="s">
        <v>55</v>
      </c>
      <c r="V23" s="34" t="str">
        <f t="shared" si="2"/>
        <v>OK</v>
      </c>
    </row>
    <row r="24" spans="1:22" s="28" customFormat="1" ht="67.5" thickBot="1" thickTop="1">
      <c r="A24" s="26" t="s">
        <v>100</v>
      </c>
      <c r="B24" s="26" t="s">
        <v>28</v>
      </c>
      <c r="C24" s="27" t="s">
        <v>176</v>
      </c>
      <c r="D24" s="39" t="s">
        <v>17</v>
      </c>
      <c r="E24" s="39"/>
      <c r="F24" s="42" t="s">
        <v>4</v>
      </c>
      <c r="G24" s="42" t="s">
        <v>59</v>
      </c>
      <c r="H24" s="42"/>
      <c r="I24" s="42"/>
      <c r="J24" s="42"/>
      <c r="K24" s="44">
        <v>2011</v>
      </c>
      <c r="L24" s="37">
        <v>698000</v>
      </c>
      <c r="M24" s="38"/>
      <c r="N24" s="31">
        <f t="shared" si="0"/>
        <v>698000</v>
      </c>
      <c r="O24" s="32"/>
      <c r="P24" s="32"/>
      <c r="Q24" s="32"/>
      <c r="R24" s="37">
        <f>SUM('[1]2011.07'!$D$20:$D$30)</f>
        <v>136106</v>
      </c>
      <c r="S24" s="37"/>
      <c r="T24" s="33">
        <f t="shared" si="1"/>
        <v>136106</v>
      </c>
      <c r="U24" s="42" t="s">
        <v>60</v>
      </c>
      <c r="V24" s="34" t="str">
        <f t="shared" si="2"/>
        <v>OK</v>
      </c>
    </row>
    <row r="25" spans="1:22" s="28" customFormat="1" ht="51" thickBot="1" thickTop="1">
      <c r="A25" s="26" t="s">
        <v>100</v>
      </c>
      <c r="B25" s="26" t="s">
        <v>28</v>
      </c>
      <c r="C25" s="27" t="s">
        <v>176</v>
      </c>
      <c r="D25" s="39" t="s">
        <v>17</v>
      </c>
      <c r="E25" s="39"/>
      <c r="F25" s="42" t="s">
        <v>4</v>
      </c>
      <c r="G25" s="42" t="s">
        <v>58</v>
      </c>
      <c r="H25" s="42"/>
      <c r="I25" s="42"/>
      <c r="J25" s="42"/>
      <c r="K25" s="44">
        <v>2011</v>
      </c>
      <c r="L25" s="37">
        <v>538000</v>
      </c>
      <c r="M25" s="38"/>
      <c r="N25" s="31">
        <f t="shared" si="0"/>
        <v>538000</v>
      </c>
      <c r="O25" s="32"/>
      <c r="P25" s="32"/>
      <c r="Q25" s="32"/>
      <c r="R25" s="37">
        <v>108000</v>
      </c>
      <c r="S25" s="37"/>
      <c r="T25" s="33">
        <f t="shared" si="1"/>
        <v>108000</v>
      </c>
      <c r="U25" s="42" t="s">
        <v>61</v>
      </c>
      <c r="V25" s="34" t="str">
        <f t="shared" si="2"/>
        <v>OK</v>
      </c>
    </row>
    <row r="26" spans="1:22" s="28" customFormat="1" ht="34.5" thickBot="1" thickTop="1">
      <c r="A26" s="26" t="s">
        <v>100</v>
      </c>
      <c r="B26" s="26" t="s">
        <v>28</v>
      </c>
      <c r="C26" s="27" t="s">
        <v>176</v>
      </c>
      <c r="D26" s="39" t="s">
        <v>17</v>
      </c>
      <c r="E26" s="39"/>
      <c r="F26" s="42" t="s">
        <v>4</v>
      </c>
      <c r="G26" s="42" t="s">
        <v>62</v>
      </c>
      <c r="H26" s="42"/>
      <c r="I26" s="42"/>
      <c r="J26" s="42"/>
      <c r="K26" s="44">
        <v>2011</v>
      </c>
      <c r="L26" s="37">
        <v>782000</v>
      </c>
      <c r="M26" s="38"/>
      <c r="N26" s="31">
        <f t="shared" si="0"/>
        <v>782000</v>
      </c>
      <c r="O26" s="32"/>
      <c r="P26" s="32"/>
      <c r="Q26" s="32"/>
      <c r="R26" s="37">
        <f>SUM('[1]2011.09'!$D$14:$D$18)</f>
        <v>100000</v>
      </c>
      <c r="S26" s="37"/>
      <c r="T26" s="33">
        <f aca="true" t="shared" si="3" ref="T26:T70">SUM(R26:S26)</f>
        <v>100000</v>
      </c>
      <c r="U26" s="42" t="s">
        <v>63</v>
      </c>
      <c r="V26" s="34" t="str">
        <f t="shared" si="2"/>
        <v>OK</v>
      </c>
    </row>
    <row r="27" spans="1:22" s="28" customFormat="1" ht="51" thickBot="1" thickTop="1">
      <c r="A27" s="26" t="s">
        <v>100</v>
      </c>
      <c r="B27" s="26" t="s">
        <v>28</v>
      </c>
      <c r="C27" s="27" t="s">
        <v>176</v>
      </c>
      <c r="D27" s="39" t="s">
        <v>17</v>
      </c>
      <c r="E27" s="39"/>
      <c r="F27" s="42" t="s">
        <v>4</v>
      </c>
      <c r="G27" s="42" t="s">
        <v>58</v>
      </c>
      <c r="H27" s="42"/>
      <c r="I27" s="42"/>
      <c r="J27" s="42"/>
      <c r="K27" s="44">
        <v>2011</v>
      </c>
      <c r="L27" s="37">
        <v>863000</v>
      </c>
      <c r="M27" s="38"/>
      <c r="N27" s="31">
        <f t="shared" si="0"/>
        <v>863000</v>
      </c>
      <c r="O27" s="32"/>
      <c r="P27" s="32"/>
      <c r="Q27" s="32"/>
      <c r="R27" s="37">
        <f>SUM('[1]2011.10'!$D$27:$D$39)</f>
        <v>283171.27</v>
      </c>
      <c r="S27" s="37"/>
      <c r="T27" s="33">
        <f t="shared" si="3"/>
        <v>283171.27</v>
      </c>
      <c r="U27" s="42" t="s">
        <v>64</v>
      </c>
      <c r="V27" s="34" t="str">
        <f t="shared" si="2"/>
        <v>OK</v>
      </c>
    </row>
    <row r="28" spans="1:22" s="28" customFormat="1" ht="51" thickBot="1" thickTop="1">
      <c r="A28" s="26" t="s">
        <v>100</v>
      </c>
      <c r="B28" s="26" t="s">
        <v>28</v>
      </c>
      <c r="C28" s="27" t="s">
        <v>176</v>
      </c>
      <c r="D28" s="39" t="s">
        <v>17</v>
      </c>
      <c r="E28" s="39"/>
      <c r="F28" s="42" t="s">
        <v>4</v>
      </c>
      <c r="G28" s="42" t="s">
        <v>65</v>
      </c>
      <c r="H28" s="42"/>
      <c r="I28" s="42"/>
      <c r="J28" s="42"/>
      <c r="K28" s="44">
        <v>2011</v>
      </c>
      <c r="L28" s="37">
        <v>385000</v>
      </c>
      <c r="M28" s="38"/>
      <c r="N28" s="31">
        <f t="shared" si="0"/>
        <v>385000</v>
      </c>
      <c r="O28" s="32"/>
      <c r="P28" s="32"/>
      <c r="Q28" s="32"/>
      <c r="R28" s="37">
        <v>4900</v>
      </c>
      <c r="S28" s="37"/>
      <c r="T28" s="33">
        <f t="shared" si="3"/>
        <v>4900</v>
      </c>
      <c r="U28" s="42" t="s">
        <v>66</v>
      </c>
      <c r="V28" s="34" t="str">
        <f t="shared" si="2"/>
        <v>OK</v>
      </c>
    </row>
    <row r="29" spans="1:22" s="28" customFormat="1" ht="51" thickBot="1" thickTop="1">
      <c r="A29" s="26" t="s">
        <v>100</v>
      </c>
      <c r="B29" s="26" t="s">
        <v>28</v>
      </c>
      <c r="C29" s="27" t="s">
        <v>176</v>
      </c>
      <c r="D29" s="39" t="s">
        <v>17</v>
      </c>
      <c r="E29" s="39"/>
      <c r="F29" s="42" t="s">
        <v>4</v>
      </c>
      <c r="G29" s="42" t="s">
        <v>67</v>
      </c>
      <c r="H29" s="42"/>
      <c r="I29" s="42"/>
      <c r="J29" s="42"/>
      <c r="K29" s="44">
        <v>2012</v>
      </c>
      <c r="L29" s="37">
        <v>767500</v>
      </c>
      <c r="M29" s="38"/>
      <c r="N29" s="31">
        <f t="shared" si="0"/>
        <v>767500</v>
      </c>
      <c r="O29" s="32"/>
      <c r="P29" s="32"/>
      <c r="Q29" s="32"/>
      <c r="R29" s="37">
        <f>SUM('[2]2012.02'!$D$13)</f>
        <v>4837.53</v>
      </c>
      <c r="S29" s="37"/>
      <c r="T29" s="33">
        <f t="shared" si="3"/>
        <v>4837.53</v>
      </c>
      <c r="U29" s="42" t="s">
        <v>68</v>
      </c>
      <c r="V29" s="34" t="str">
        <f t="shared" si="2"/>
        <v>OK</v>
      </c>
    </row>
    <row r="30" spans="1:22" s="28" customFormat="1" ht="67.5" thickBot="1" thickTop="1">
      <c r="A30" s="26" t="s">
        <v>100</v>
      </c>
      <c r="B30" s="26" t="s">
        <v>28</v>
      </c>
      <c r="C30" s="27" t="s">
        <v>176</v>
      </c>
      <c r="D30" s="39" t="s">
        <v>17</v>
      </c>
      <c r="E30" s="39"/>
      <c r="F30" s="42" t="s">
        <v>4</v>
      </c>
      <c r="G30" s="42" t="s">
        <v>69</v>
      </c>
      <c r="H30" s="42"/>
      <c r="I30" s="42"/>
      <c r="J30" s="42"/>
      <c r="K30" s="44">
        <v>2012</v>
      </c>
      <c r="L30" s="37">
        <v>250000</v>
      </c>
      <c r="M30" s="38"/>
      <c r="N30" s="31">
        <f t="shared" si="0"/>
        <v>250000</v>
      </c>
      <c r="O30" s="32"/>
      <c r="P30" s="32"/>
      <c r="Q30" s="32"/>
      <c r="R30" s="37">
        <v>9010</v>
      </c>
      <c r="S30" s="37"/>
      <c r="T30" s="33">
        <f t="shared" si="3"/>
        <v>9010</v>
      </c>
      <c r="U30" s="42" t="s">
        <v>70</v>
      </c>
      <c r="V30" s="34" t="str">
        <f t="shared" si="2"/>
        <v>OK</v>
      </c>
    </row>
    <row r="31" spans="1:22" s="28" customFormat="1" ht="18" thickBot="1" thickTop="1">
      <c r="A31" s="26" t="s">
        <v>100</v>
      </c>
      <c r="B31" s="26" t="s">
        <v>28</v>
      </c>
      <c r="C31" s="27" t="s">
        <v>176</v>
      </c>
      <c r="D31" s="39" t="s">
        <v>17</v>
      </c>
      <c r="E31" s="39"/>
      <c r="F31" s="42" t="s">
        <v>4</v>
      </c>
      <c r="G31" s="42" t="s">
        <v>71</v>
      </c>
      <c r="H31" s="42"/>
      <c r="I31" s="42"/>
      <c r="J31" s="42"/>
      <c r="K31" s="44">
        <v>2012</v>
      </c>
      <c r="L31" s="37">
        <v>245405.5</v>
      </c>
      <c r="M31" s="38"/>
      <c r="N31" s="31">
        <f t="shared" si="0"/>
        <v>245405.5</v>
      </c>
      <c r="O31" s="32"/>
      <c r="P31" s="32"/>
      <c r="Q31" s="32"/>
      <c r="R31" s="37">
        <f>SUM('[2]2012.04'!$D$16:$D$29)</f>
        <v>237229</v>
      </c>
      <c r="S31" s="37"/>
      <c r="T31" s="33">
        <f t="shared" si="3"/>
        <v>237229</v>
      </c>
      <c r="U31" s="42" t="s">
        <v>72</v>
      </c>
      <c r="V31" s="34" t="str">
        <f t="shared" si="2"/>
        <v>OK</v>
      </c>
    </row>
    <row r="32" spans="1:22" s="28" customFormat="1" ht="51" thickBot="1" thickTop="1">
      <c r="A32" s="26" t="s">
        <v>100</v>
      </c>
      <c r="B32" s="26" t="s">
        <v>28</v>
      </c>
      <c r="C32" s="27" t="s">
        <v>176</v>
      </c>
      <c r="D32" s="39" t="s">
        <v>17</v>
      </c>
      <c r="E32" s="39"/>
      <c r="F32" s="42" t="s">
        <v>4</v>
      </c>
      <c r="G32" s="42" t="s">
        <v>73</v>
      </c>
      <c r="H32" s="42"/>
      <c r="I32" s="42"/>
      <c r="J32" s="42"/>
      <c r="K32" s="44">
        <v>2012</v>
      </c>
      <c r="L32" s="37">
        <v>248700</v>
      </c>
      <c r="M32" s="38"/>
      <c r="N32" s="31">
        <f t="shared" si="0"/>
        <v>248700</v>
      </c>
      <c r="O32" s="32"/>
      <c r="P32" s="32"/>
      <c r="Q32" s="32"/>
      <c r="R32" s="37">
        <f>SUM('[2]2012.05'!$D$15:$D$21)</f>
        <v>115000</v>
      </c>
      <c r="S32" s="37"/>
      <c r="T32" s="33">
        <f t="shared" si="3"/>
        <v>115000</v>
      </c>
      <c r="U32" s="42" t="s">
        <v>74</v>
      </c>
      <c r="V32" s="34" t="str">
        <f t="shared" si="2"/>
        <v>OK</v>
      </c>
    </row>
    <row r="33" spans="1:22" s="28" customFormat="1" ht="34.5" thickBot="1" thickTop="1">
      <c r="A33" s="26" t="s">
        <v>100</v>
      </c>
      <c r="B33" s="26" t="s">
        <v>28</v>
      </c>
      <c r="C33" s="27" t="s">
        <v>176</v>
      </c>
      <c r="D33" s="39" t="s">
        <v>17</v>
      </c>
      <c r="E33" s="39"/>
      <c r="F33" s="42" t="s">
        <v>4</v>
      </c>
      <c r="G33" s="42" t="s">
        <v>75</v>
      </c>
      <c r="H33" s="42"/>
      <c r="I33" s="42"/>
      <c r="J33" s="42"/>
      <c r="K33" s="44">
        <v>2012</v>
      </c>
      <c r="L33" s="37">
        <v>850000</v>
      </c>
      <c r="M33" s="38"/>
      <c r="N33" s="31">
        <f t="shared" si="0"/>
        <v>850000</v>
      </c>
      <c r="O33" s="32"/>
      <c r="P33" s="32"/>
      <c r="Q33" s="32"/>
      <c r="R33" s="37">
        <v>69640</v>
      </c>
      <c r="S33" s="37">
        <v>166820</v>
      </c>
      <c r="T33" s="33">
        <f t="shared" si="3"/>
        <v>236460</v>
      </c>
      <c r="U33" s="42" t="s">
        <v>76</v>
      </c>
      <c r="V33" s="34" t="str">
        <f t="shared" si="2"/>
        <v>OK</v>
      </c>
    </row>
    <row r="34" spans="1:22" s="28" customFormat="1" ht="67.5" thickBot="1" thickTop="1">
      <c r="A34" s="26" t="s">
        <v>100</v>
      </c>
      <c r="B34" s="26" t="s">
        <v>28</v>
      </c>
      <c r="C34" s="27" t="s">
        <v>176</v>
      </c>
      <c r="D34" s="39" t="s">
        <v>17</v>
      </c>
      <c r="E34" s="39"/>
      <c r="F34" s="42" t="s">
        <v>4</v>
      </c>
      <c r="G34" s="42" t="s">
        <v>77</v>
      </c>
      <c r="H34" s="42"/>
      <c r="I34" s="42"/>
      <c r="J34" s="42"/>
      <c r="K34" s="44">
        <v>2012</v>
      </c>
      <c r="L34" s="37">
        <v>250000</v>
      </c>
      <c r="M34" s="38"/>
      <c r="N34" s="31">
        <f t="shared" si="0"/>
        <v>250000</v>
      </c>
      <c r="O34" s="32"/>
      <c r="P34" s="32"/>
      <c r="Q34" s="32"/>
      <c r="R34" s="37">
        <f>SUM('[2]2012.08'!$D$16:$D$19)</f>
        <v>92810</v>
      </c>
      <c r="S34" s="37"/>
      <c r="T34" s="33">
        <f t="shared" si="3"/>
        <v>92810</v>
      </c>
      <c r="U34" s="42" t="s">
        <v>78</v>
      </c>
      <c r="V34" s="34" t="str">
        <f t="shared" si="2"/>
        <v>OK</v>
      </c>
    </row>
    <row r="35" spans="1:22" s="28" customFormat="1" ht="51" thickBot="1" thickTop="1">
      <c r="A35" s="26" t="s">
        <v>100</v>
      </c>
      <c r="B35" s="26" t="s">
        <v>28</v>
      </c>
      <c r="C35" s="27" t="s">
        <v>176</v>
      </c>
      <c r="D35" s="39" t="s">
        <v>17</v>
      </c>
      <c r="E35" s="39"/>
      <c r="F35" s="42" t="s">
        <v>4</v>
      </c>
      <c r="G35" s="42" t="s">
        <v>79</v>
      </c>
      <c r="H35" s="42"/>
      <c r="I35" s="42"/>
      <c r="J35" s="42"/>
      <c r="K35" s="44">
        <v>2012</v>
      </c>
      <c r="L35" s="37">
        <v>1000000</v>
      </c>
      <c r="M35" s="38"/>
      <c r="N35" s="31">
        <f t="shared" si="0"/>
        <v>1000000</v>
      </c>
      <c r="O35" s="32"/>
      <c r="P35" s="32"/>
      <c r="Q35" s="32"/>
      <c r="R35" s="37">
        <f>SUM('[2]2012.09'!$D$17:$D$25)</f>
        <v>147515</v>
      </c>
      <c r="S35" s="37"/>
      <c r="T35" s="33">
        <f t="shared" si="3"/>
        <v>147515</v>
      </c>
      <c r="U35" s="42" t="s">
        <v>80</v>
      </c>
      <c r="V35" s="34" t="str">
        <f t="shared" si="2"/>
        <v>OK</v>
      </c>
    </row>
    <row r="36" spans="1:22" s="28" customFormat="1" ht="51" thickBot="1" thickTop="1">
      <c r="A36" s="26" t="s">
        <v>100</v>
      </c>
      <c r="B36" s="26" t="s">
        <v>28</v>
      </c>
      <c r="C36" s="35" t="s">
        <v>21</v>
      </c>
      <c r="D36" s="39" t="s">
        <v>21</v>
      </c>
      <c r="E36" s="39"/>
      <c r="F36" s="42" t="s">
        <v>86</v>
      </c>
      <c r="G36" s="42" t="s">
        <v>87</v>
      </c>
      <c r="H36" s="42" t="s">
        <v>88</v>
      </c>
      <c r="I36" s="42"/>
      <c r="J36" s="42"/>
      <c r="K36" s="44" t="s">
        <v>90</v>
      </c>
      <c r="L36" s="37"/>
      <c r="M36" s="38"/>
      <c r="N36" s="31">
        <f t="shared" si="0"/>
        <v>0</v>
      </c>
      <c r="O36" s="32"/>
      <c r="P36" s="32"/>
      <c r="Q36" s="32"/>
      <c r="R36" s="36">
        <v>412111.33</v>
      </c>
      <c r="S36" s="37"/>
      <c r="T36" s="33">
        <f t="shared" si="3"/>
        <v>412111.33</v>
      </c>
      <c r="U36" s="42" t="s">
        <v>89</v>
      </c>
      <c r="V36" s="34" t="str">
        <f t="shared" si="2"/>
        <v>Invalid</v>
      </c>
    </row>
    <row r="37" spans="1:22" s="28" customFormat="1" ht="34.5" thickBot="1" thickTop="1">
      <c r="A37" s="26" t="s">
        <v>100</v>
      </c>
      <c r="B37" s="26" t="s">
        <v>28</v>
      </c>
      <c r="C37" s="35" t="s">
        <v>21</v>
      </c>
      <c r="D37" s="39" t="s">
        <v>21</v>
      </c>
      <c r="E37" s="39"/>
      <c r="F37" s="42" t="s">
        <v>91</v>
      </c>
      <c r="G37" s="42" t="s">
        <v>92</v>
      </c>
      <c r="H37" s="42" t="s">
        <v>88</v>
      </c>
      <c r="I37" s="42"/>
      <c r="J37" s="42"/>
      <c r="K37" s="44" t="s">
        <v>93</v>
      </c>
      <c r="L37" s="37"/>
      <c r="M37" s="38"/>
      <c r="N37" s="31">
        <f t="shared" si="0"/>
        <v>0</v>
      </c>
      <c r="O37" s="32"/>
      <c r="P37" s="32"/>
      <c r="Q37" s="32"/>
      <c r="R37" s="37">
        <v>3900</v>
      </c>
      <c r="S37" s="37"/>
      <c r="T37" s="33">
        <f t="shared" si="3"/>
        <v>3900</v>
      </c>
      <c r="U37" s="42" t="s">
        <v>89</v>
      </c>
      <c r="V37" s="34" t="str">
        <f t="shared" si="2"/>
        <v>Invalid</v>
      </c>
    </row>
    <row r="38" spans="1:22" s="28" customFormat="1" ht="51" thickBot="1" thickTop="1">
      <c r="A38" s="26" t="s">
        <v>100</v>
      </c>
      <c r="B38" s="26" t="s">
        <v>28</v>
      </c>
      <c r="C38" s="27" t="s">
        <v>176</v>
      </c>
      <c r="D38" s="39" t="s">
        <v>23</v>
      </c>
      <c r="E38" s="39"/>
      <c r="F38" s="42" t="s">
        <v>118</v>
      </c>
      <c r="G38" s="42" t="s">
        <v>119</v>
      </c>
      <c r="H38" s="42"/>
      <c r="I38" s="42"/>
      <c r="J38" s="42"/>
      <c r="K38" s="44"/>
      <c r="L38" s="37">
        <v>1594579</v>
      </c>
      <c r="M38" s="38"/>
      <c r="N38" s="31">
        <f t="shared" si="0"/>
        <v>1594579</v>
      </c>
      <c r="O38" s="32"/>
      <c r="P38" s="32"/>
      <c r="Q38" s="32"/>
      <c r="R38" s="37">
        <v>1568348</v>
      </c>
      <c r="S38" s="37"/>
      <c r="T38" s="33">
        <f t="shared" si="3"/>
        <v>1568348</v>
      </c>
      <c r="U38" s="42" t="s">
        <v>120</v>
      </c>
      <c r="V38" s="34" t="str">
        <f t="shared" si="2"/>
        <v>OK</v>
      </c>
    </row>
    <row r="39" spans="1:22" s="28" customFormat="1" ht="34.5" thickBot="1" thickTop="1">
      <c r="A39" s="26" t="s">
        <v>100</v>
      </c>
      <c r="B39" s="26" t="s">
        <v>28</v>
      </c>
      <c r="C39" s="27" t="s">
        <v>176</v>
      </c>
      <c r="D39" s="39" t="s">
        <v>23</v>
      </c>
      <c r="E39" s="39"/>
      <c r="F39" s="42" t="s">
        <v>118</v>
      </c>
      <c r="G39" s="42" t="s">
        <v>121</v>
      </c>
      <c r="H39" s="42"/>
      <c r="I39" s="42"/>
      <c r="J39" s="42"/>
      <c r="K39" s="44"/>
      <c r="L39" s="37">
        <v>2738422</v>
      </c>
      <c r="M39" s="38"/>
      <c r="N39" s="31">
        <f t="shared" si="0"/>
        <v>2738422</v>
      </c>
      <c r="O39" s="32"/>
      <c r="P39" s="32"/>
      <c r="Q39" s="32"/>
      <c r="R39" s="37">
        <v>978530</v>
      </c>
      <c r="S39" s="37"/>
      <c r="T39" s="33">
        <f t="shared" si="3"/>
        <v>978530</v>
      </c>
      <c r="U39" s="42" t="s">
        <v>120</v>
      </c>
      <c r="V39" s="34" t="str">
        <f t="shared" si="2"/>
        <v>OK</v>
      </c>
    </row>
    <row r="40" spans="1:22" s="28" customFormat="1" ht="18" thickBot="1" thickTop="1">
      <c r="A40" s="26" t="s">
        <v>100</v>
      </c>
      <c r="B40" s="26" t="s">
        <v>28</v>
      </c>
      <c r="C40" s="27" t="s">
        <v>176</v>
      </c>
      <c r="D40" s="39" t="s">
        <v>23</v>
      </c>
      <c r="E40" s="39"/>
      <c r="F40" s="42" t="s">
        <v>94</v>
      </c>
      <c r="G40" s="42" t="s">
        <v>95</v>
      </c>
      <c r="H40" s="42" t="s">
        <v>22</v>
      </c>
      <c r="I40" s="42"/>
      <c r="J40" s="42"/>
      <c r="K40" s="44"/>
      <c r="L40" s="37"/>
      <c r="M40" s="38"/>
      <c r="N40" s="31">
        <f t="shared" si="0"/>
        <v>0</v>
      </c>
      <c r="O40" s="32"/>
      <c r="P40" s="32"/>
      <c r="Q40" s="32"/>
      <c r="R40" s="37">
        <v>1500000</v>
      </c>
      <c r="S40" s="37"/>
      <c r="T40" s="33">
        <f t="shared" si="3"/>
        <v>1500000</v>
      </c>
      <c r="U40" s="42" t="s">
        <v>96</v>
      </c>
      <c r="V40" s="34" t="str">
        <f t="shared" si="2"/>
        <v>Invalid</v>
      </c>
    </row>
    <row r="41" spans="1:22" s="28" customFormat="1" ht="18" thickBot="1" thickTop="1">
      <c r="A41" s="26" t="s">
        <v>100</v>
      </c>
      <c r="B41" s="26" t="s">
        <v>122</v>
      </c>
      <c r="C41" s="27" t="s">
        <v>176</v>
      </c>
      <c r="D41" s="39" t="s">
        <v>17</v>
      </c>
      <c r="E41" s="39"/>
      <c r="F41" s="45" t="s">
        <v>123</v>
      </c>
      <c r="G41" s="45" t="s">
        <v>124</v>
      </c>
      <c r="H41" s="45"/>
      <c r="I41" s="45"/>
      <c r="J41" s="45" t="s">
        <v>18</v>
      </c>
      <c r="K41" s="46" t="s">
        <v>26</v>
      </c>
      <c r="L41" s="37">
        <v>25407098</v>
      </c>
      <c r="M41" s="38"/>
      <c r="N41" s="31">
        <f t="shared" si="0"/>
        <v>25407098</v>
      </c>
      <c r="O41" s="32"/>
      <c r="P41" s="32"/>
      <c r="Q41" s="32"/>
      <c r="R41" s="37">
        <v>21300813.26</v>
      </c>
      <c r="S41" s="37">
        <v>4106284.67</v>
      </c>
      <c r="T41" s="33">
        <f t="shared" si="3"/>
        <v>25407097.93</v>
      </c>
      <c r="U41" s="45" t="s">
        <v>125</v>
      </c>
      <c r="V41" s="34" t="str">
        <f t="shared" si="2"/>
        <v>OK</v>
      </c>
    </row>
    <row r="42" spans="1:22" s="28" customFormat="1" ht="100.5" thickBot="1" thickTop="1">
      <c r="A42" s="26" t="s">
        <v>100</v>
      </c>
      <c r="B42" s="26" t="s">
        <v>122</v>
      </c>
      <c r="C42" s="27" t="s">
        <v>176</v>
      </c>
      <c r="D42" s="39" t="s">
        <v>17</v>
      </c>
      <c r="E42" s="39"/>
      <c r="F42" s="45" t="s">
        <v>126</v>
      </c>
      <c r="G42" s="45" t="s">
        <v>127</v>
      </c>
      <c r="H42" s="45" t="s">
        <v>22</v>
      </c>
      <c r="I42" s="45"/>
      <c r="J42" s="45"/>
      <c r="K42" s="41" t="s">
        <v>128</v>
      </c>
      <c r="L42" s="37">
        <v>333000</v>
      </c>
      <c r="M42" s="38"/>
      <c r="N42" s="31">
        <f t="shared" si="0"/>
        <v>333000</v>
      </c>
      <c r="O42" s="32"/>
      <c r="P42" s="32"/>
      <c r="Q42" s="32"/>
      <c r="R42" s="37"/>
      <c r="S42" s="37"/>
      <c r="T42" s="33">
        <f t="shared" si="3"/>
        <v>0</v>
      </c>
      <c r="U42" s="45" t="s">
        <v>129</v>
      </c>
      <c r="V42" s="34" t="str">
        <f t="shared" si="2"/>
        <v>OK</v>
      </c>
    </row>
    <row r="43" spans="1:22" s="28" customFormat="1" ht="67.5" thickBot="1" thickTop="1">
      <c r="A43" s="26" t="s">
        <v>100</v>
      </c>
      <c r="B43" s="26" t="s">
        <v>122</v>
      </c>
      <c r="C43" s="27" t="s">
        <v>176</v>
      </c>
      <c r="D43" s="39" t="s">
        <v>17</v>
      </c>
      <c r="E43" s="39"/>
      <c r="F43" s="47" t="s">
        <v>4</v>
      </c>
      <c r="G43" s="47" t="s">
        <v>130</v>
      </c>
      <c r="H43" s="47"/>
      <c r="I43" s="47"/>
      <c r="J43" s="47"/>
      <c r="K43" s="48">
        <v>2</v>
      </c>
      <c r="L43" s="40">
        <v>486900</v>
      </c>
      <c r="M43" s="43"/>
      <c r="N43" s="31">
        <f t="shared" si="0"/>
        <v>486900</v>
      </c>
      <c r="O43" s="32"/>
      <c r="P43" s="32"/>
      <c r="Q43" s="32"/>
      <c r="R43" s="40"/>
      <c r="S43" s="40"/>
      <c r="T43" s="33">
        <f t="shared" si="3"/>
        <v>0</v>
      </c>
      <c r="U43" s="47" t="s">
        <v>131</v>
      </c>
      <c r="V43" s="34" t="str">
        <f t="shared" si="2"/>
        <v>OK</v>
      </c>
    </row>
    <row r="44" spans="1:22" s="28" customFormat="1" ht="34.5" thickBot="1" thickTop="1">
      <c r="A44" s="26" t="s">
        <v>100</v>
      </c>
      <c r="B44" s="26" t="s">
        <v>122</v>
      </c>
      <c r="C44" s="27" t="s">
        <v>176</v>
      </c>
      <c r="D44" s="39" t="s">
        <v>17</v>
      </c>
      <c r="E44" s="39"/>
      <c r="F44" s="47" t="s">
        <v>4</v>
      </c>
      <c r="G44" s="47" t="s">
        <v>132</v>
      </c>
      <c r="H44" s="47"/>
      <c r="I44" s="47"/>
      <c r="J44" s="47"/>
      <c r="K44" s="48">
        <v>2</v>
      </c>
      <c r="L44" s="40">
        <v>500000</v>
      </c>
      <c r="M44" s="43"/>
      <c r="N44" s="31">
        <f t="shared" si="0"/>
        <v>500000</v>
      </c>
      <c r="O44" s="32"/>
      <c r="P44" s="32"/>
      <c r="Q44" s="32"/>
      <c r="R44" s="40">
        <v>113032.25</v>
      </c>
      <c r="S44" s="40"/>
      <c r="T44" s="33">
        <f t="shared" si="3"/>
        <v>113032.25</v>
      </c>
      <c r="U44" s="47" t="s">
        <v>133</v>
      </c>
      <c r="V44" s="34" t="str">
        <f t="shared" si="2"/>
        <v>OK</v>
      </c>
    </row>
    <row r="45" spans="1:22" s="28" customFormat="1" ht="34.5" thickBot="1" thickTop="1">
      <c r="A45" s="26" t="s">
        <v>100</v>
      </c>
      <c r="B45" s="26" t="s">
        <v>122</v>
      </c>
      <c r="C45" s="27" t="s">
        <v>176</v>
      </c>
      <c r="D45" s="39" t="s">
        <v>17</v>
      </c>
      <c r="E45" s="39"/>
      <c r="F45" s="47" t="s">
        <v>4</v>
      </c>
      <c r="G45" s="47" t="s">
        <v>134</v>
      </c>
      <c r="H45" s="47"/>
      <c r="I45" s="47"/>
      <c r="J45" s="47"/>
      <c r="K45" s="48">
        <v>2</v>
      </c>
      <c r="L45" s="40">
        <v>500000</v>
      </c>
      <c r="M45" s="43"/>
      <c r="N45" s="31">
        <f t="shared" si="0"/>
        <v>500000</v>
      </c>
      <c r="O45" s="32"/>
      <c r="P45" s="32"/>
      <c r="Q45" s="32"/>
      <c r="R45" s="40">
        <v>168000</v>
      </c>
      <c r="S45" s="40"/>
      <c r="T45" s="33">
        <f t="shared" si="3"/>
        <v>168000</v>
      </c>
      <c r="U45" s="47" t="s">
        <v>133</v>
      </c>
      <c r="V45" s="34" t="str">
        <f t="shared" si="2"/>
        <v>OK</v>
      </c>
    </row>
    <row r="46" spans="1:22" s="28" customFormat="1" ht="34.5" thickBot="1" thickTop="1">
      <c r="A46" s="26" t="s">
        <v>100</v>
      </c>
      <c r="B46" s="26" t="s">
        <v>122</v>
      </c>
      <c r="C46" s="27" t="s">
        <v>176</v>
      </c>
      <c r="D46" s="39" t="s">
        <v>17</v>
      </c>
      <c r="E46" s="39"/>
      <c r="F46" s="47" t="s">
        <v>4</v>
      </c>
      <c r="G46" s="47" t="s">
        <v>135</v>
      </c>
      <c r="H46" s="47"/>
      <c r="I46" s="47"/>
      <c r="J46" s="47"/>
      <c r="K46" s="48">
        <v>2</v>
      </c>
      <c r="L46" s="40">
        <v>440000</v>
      </c>
      <c r="M46" s="43"/>
      <c r="N46" s="31">
        <f aca="true" t="shared" si="4" ref="N46:N70">SUM(L46:M46)</f>
        <v>440000</v>
      </c>
      <c r="O46" s="32"/>
      <c r="P46" s="32"/>
      <c r="Q46" s="32"/>
      <c r="R46" s="40">
        <v>387756.39</v>
      </c>
      <c r="S46" s="40"/>
      <c r="T46" s="33">
        <f t="shared" si="3"/>
        <v>387756.39</v>
      </c>
      <c r="U46" s="47" t="s">
        <v>136</v>
      </c>
      <c r="V46" s="34" t="str">
        <f t="shared" si="2"/>
        <v>OK</v>
      </c>
    </row>
    <row r="47" spans="1:22" s="28" customFormat="1" ht="34.5" thickBot="1" thickTop="1">
      <c r="A47" s="26" t="s">
        <v>100</v>
      </c>
      <c r="B47" s="26" t="s">
        <v>122</v>
      </c>
      <c r="C47" s="27" t="s">
        <v>176</v>
      </c>
      <c r="D47" s="39" t="s">
        <v>17</v>
      </c>
      <c r="E47" s="39"/>
      <c r="F47" s="47" t="s">
        <v>4</v>
      </c>
      <c r="G47" s="47" t="s">
        <v>137</v>
      </c>
      <c r="H47" s="47"/>
      <c r="I47" s="47"/>
      <c r="J47" s="47"/>
      <c r="K47" s="48">
        <v>2</v>
      </c>
      <c r="L47" s="40">
        <v>747800</v>
      </c>
      <c r="M47" s="43"/>
      <c r="N47" s="31">
        <f t="shared" si="4"/>
        <v>747800</v>
      </c>
      <c r="O47" s="32"/>
      <c r="P47" s="32"/>
      <c r="Q47" s="32"/>
      <c r="R47" s="40">
        <v>422927.99</v>
      </c>
      <c r="S47" s="40"/>
      <c r="T47" s="33">
        <f t="shared" si="3"/>
        <v>422927.99</v>
      </c>
      <c r="U47" s="47" t="s">
        <v>138</v>
      </c>
      <c r="V47" s="34" t="str">
        <f t="shared" si="2"/>
        <v>OK</v>
      </c>
    </row>
    <row r="48" spans="1:22" s="28" customFormat="1" ht="51" thickBot="1" thickTop="1">
      <c r="A48" s="26" t="s">
        <v>100</v>
      </c>
      <c r="B48" s="26" t="s">
        <v>122</v>
      </c>
      <c r="C48" s="27" t="s">
        <v>176</v>
      </c>
      <c r="D48" s="39" t="s">
        <v>17</v>
      </c>
      <c r="E48" s="39"/>
      <c r="F48" s="47" t="s">
        <v>4</v>
      </c>
      <c r="G48" s="47" t="s">
        <v>139</v>
      </c>
      <c r="H48" s="47"/>
      <c r="I48" s="47"/>
      <c r="J48" s="47"/>
      <c r="K48" s="48">
        <v>2</v>
      </c>
      <c r="L48" s="40">
        <v>478000</v>
      </c>
      <c r="M48" s="43"/>
      <c r="N48" s="31">
        <f t="shared" si="4"/>
        <v>478000</v>
      </c>
      <c r="O48" s="32"/>
      <c r="P48" s="32"/>
      <c r="Q48" s="32"/>
      <c r="R48" s="40">
        <v>428177.34</v>
      </c>
      <c r="S48" s="40"/>
      <c r="T48" s="33">
        <f t="shared" si="3"/>
        <v>428177.34</v>
      </c>
      <c r="U48" s="49" t="s">
        <v>140</v>
      </c>
      <c r="V48" s="34" t="str">
        <f t="shared" si="2"/>
        <v>OK</v>
      </c>
    </row>
    <row r="49" spans="1:22" s="28" customFormat="1" ht="51" thickBot="1" thickTop="1">
      <c r="A49" s="26" t="s">
        <v>100</v>
      </c>
      <c r="B49" s="26" t="s">
        <v>122</v>
      </c>
      <c r="C49" s="27" t="s">
        <v>176</v>
      </c>
      <c r="D49" s="39" t="s">
        <v>17</v>
      </c>
      <c r="E49" s="39"/>
      <c r="F49" s="47" t="s">
        <v>4</v>
      </c>
      <c r="G49" s="47" t="s">
        <v>141</v>
      </c>
      <c r="H49" s="47"/>
      <c r="I49" s="47"/>
      <c r="J49" s="47"/>
      <c r="K49" s="48">
        <v>2</v>
      </c>
      <c r="L49" s="40">
        <v>348500</v>
      </c>
      <c r="M49" s="43"/>
      <c r="N49" s="31">
        <f t="shared" si="4"/>
        <v>348500</v>
      </c>
      <c r="O49" s="32"/>
      <c r="P49" s="32"/>
      <c r="Q49" s="32"/>
      <c r="R49" s="40">
        <v>254826</v>
      </c>
      <c r="S49" s="40"/>
      <c r="T49" s="33">
        <f t="shared" si="3"/>
        <v>254826</v>
      </c>
      <c r="U49" s="47" t="s">
        <v>142</v>
      </c>
      <c r="V49" s="34" t="str">
        <f t="shared" si="2"/>
        <v>OK</v>
      </c>
    </row>
    <row r="50" spans="1:22" s="28" customFormat="1" ht="34.5" thickBot="1" thickTop="1">
      <c r="A50" s="26" t="s">
        <v>100</v>
      </c>
      <c r="B50" s="26" t="s">
        <v>122</v>
      </c>
      <c r="C50" s="27" t="s">
        <v>176</v>
      </c>
      <c r="D50" s="39" t="s">
        <v>17</v>
      </c>
      <c r="E50" s="39"/>
      <c r="F50" s="47" t="s">
        <v>4</v>
      </c>
      <c r="G50" s="47" t="s">
        <v>143</v>
      </c>
      <c r="H50" s="47"/>
      <c r="I50" s="47"/>
      <c r="J50" s="47"/>
      <c r="K50" s="48">
        <v>1</v>
      </c>
      <c r="L50" s="40">
        <v>250500</v>
      </c>
      <c r="M50" s="43"/>
      <c r="N50" s="31">
        <f t="shared" si="4"/>
        <v>250500</v>
      </c>
      <c r="O50" s="32"/>
      <c r="P50" s="32"/>
      <c r="Q50" s="32"/>
      <c r="R50" s="40"/>
      <c r="S50" s="40"/>
      <c r="T50" s="33">
        <f t="shared" si="3"/>
        <v>0</v>
      </c>
      <c r="U50" s="49" t="s">
        <v>144</v>
      </c>
      <c r="V50" s="34" t="str">
        <f t="shared" si="2"/>
        <v>OK</v>
      </c>
    </row>
    <row r="51" spans="1:22" s="28" customFormat="1" ht="84" thickBot="1" thickTop="1">
      <c r="A51" s="26" t="s">
        <v>100</v>
      </c>
      <c r="B51" s="26" t="s">
        <v>122</v>
      </c>
      <c r="C51" s="27" t="s">
        <v>176</v>
      </c>
      <c r="D51" s="39" t="s">
        <v>17</v>
      </c>
      <c r="E51" s="39"/>
      <c r="F51" s="47" t="s">
        <v>4</v>
      </c>
      <c r="G51" s="47" t="s">
        <v>145</v>
      </c>
      <c r="H51" s="47"/>
      <c r="I51" s="47"/>
      <c r="J51" s="47"/>
      <c r="K51" s="48">
        <v>2</v>
      </c>
      <c r="L51" s="40">
        <v>177500</v>
      </c>
      <c r="M51" s="43"/>
      <c r="N51" s="31">
        <f t="shared" si="4"/>
        <v>177500</v>
      </c>
      <c r="O51" s="32"/>
      <c r="P51" s="32"/>
      <c r="Q51" s="32"/>
      <c r="R51" s="40"/>
      <c r="S51" s="40"/>
      <c r="T51" s="33">
        <f t="shared" si="3"/>
        <v>0</v>
      </c>
      <c r="U51" s="47" t="s">
        <v>146</v>
      </c>
      <c r="V51" s="34" t="str">
        <f t="shared" si="2"/>
        <v>OK</v>
      </c>
    </row>
    <row r="52" spans="1:22" s="28" customFormat="1" ht="51" thickBot="1" thickTop="1">
      <c r="A52" s="26" t="s">
        <v>100</v>
      </c>
      <c r="B52" s="26" t="s">
        <v>122</v>
      </c>
      <c r="C52" s="27" t="s">
        <v>176</v>
      </c>
      <c r="D52" s="39" t="s">
        <v>17</v>
      </c>
      <c r="E52" s="39"/>
      <c r="F52" s="47" t="s">
        <v>4</v>
      </c>
      <c r="G52" s="47" t="s">
        <v>147</v>
      </c>
      <c r="H52" s="47"/>
      <c r="I52" s="47"/>
      <c r="J52" s="47"/>
      <c r="K52" s="48" t="s">
        <v>148</v>
      </c>
      <c r="L52" s="40">
        <v>66000</v>
      </c>
      <c r="M52" s="43"/>
      <c r="N52" s="31">
        <f t="shared" si="4"/>
        <v>66000</v>
      </c>
      <c r="O52" s="32"/>
      <c r="P52" s="32"/>
      <c r="Q52" s="32"/>
      <c r="R52" s="40"/>
      <c r="S52" s="40"/>
      <c r="T52" s="33">
        <f t="shared" si="3"/>
        <v>0</v>
      </c>
      <c r="U52" s="47" t="s">
        <v>146</v>
      </c>
      <c r="V52" s="34" t="str">
        <f t="shared" si="2"/>
        <v>OK</v>
      </c>
    </row>
    <row r="53" spans="1:22" s="28" customFormat="1" ht="18" thickBot="1" thickTop="1">
      <c r="A53" s="26" t="s">
        <v>100</v>
      </c>
      <c r="B53" s="26" t="s">
        <v>122</v>
      </c>
      <c r="C53" s="27" t="s">
        <v>176</v>
      </c>
      <c r="D53" s="39" t="s">
        <v>17</v>
      </c>
      <c r="E53" s="39"/>
      <c r="F53" s="47" t="s">
        <v>4</v>
      </c>
      <c r="G53" s="47" t="s">
        <v>149</v>
      </c>
      <c r="H53" s="47"/>
      <c r="I53" s="47"/>
      <c r="J53" s="47"/>
      <c r="K53" s="48">
        <v>2</v>
      </c>
      <c r="L53" s="40">
        <v>200000</v>
      </c>
      <c r="M53" s="43"/>
      <c r="N53" s="31">
        <f t="shared" si="4"/>
        <v>200000</v>
      </c>
      <c r="O53" s="32"/>
      <c r="P53" s="32"/>
      <c r="Q53" s="32"/>
      <c r="R53" s="40"/>
      <c r="S53" s="40"/>
      <c r="T53" s="33">
        <f t="shared" si="3"/>
        <v>0</v>
      </c>
      <c r="U53" s="47" t="s">
        <v>150</v>
      </c>
      <c r="V53" s="34" t="str">
        <f t="shared" si="2"/>
        <v>OK</v>
      </c>
    </row>
    <row r="54" spans="1:22" s="28" customFormat="1" ht="51" thickBot="1" thickTop="1">
      <c r="A54" s="26" t="s">
        <v>100</v>
      </c>
      <c r="B54" s="26" t="s">
        <v>122</v>
      </c>
      <c r="C54" s="27" t="s">
        <v>176</v>
      </c>
      <c r="D54" s="39" t="s">
        <v>17</v>
      </c>
      <c r="E54" s="39"/>
      <c r="F54" s="47" t="s">
        <v>4</v>
      </c>
      <c r="G54" s="47" t="s">
        <v>151</v>
      </c>
      <c r="H54" s="47"/>
      <c r="I54" s="47"/>
      <c r="J54" s="47"/>
      <c r="K54" s="48">
        <v>2</v>
      </c>
      <c r="L54" s="40">
        <v>221104</v>
      </c>
      <c r="M54" s="43"/>
      <c r="N54" s="31">
        <f t="shared" si="4"/>
        <v>221104</v>
      </c>
      <c r="O54" s="32"/>
      <c r="P54" s="32"/>
      <c r="Q54" s="32"/>
      <c r="R54" s="40">
        <v>10080</v>
      </c>
      <c r="S54" s="40"/>
      <c r="T54" s="33">
        <f t="shared" si="3"/>
        <v>10080</v>
      </c>
      <c r="U54" s="47" t="s">
        <v>152</v>
      </c>
      <c r="V54" s="34" t="str">
        <f t="shared" si="2"/>
        <v>OK</v>
      </c>
    </row>
    <row r="55" spans="1:22" s="28" customFormat="1" ht="84" thickBot="1" thickTop="1">
      <c r="A55" s="26" t="s">
        <v>100</v>
      </c>
      <c r="B55" s="26" t="s">
        <v>122</v>
      </c>
      <c r="C55" s="27" t="s">
        <v>176</v>
      </c>
      <c r="D55" s="39" t="s">
        <v>17</v>
      </c>
      <c r="E55" s="39"/>
      <c r="F55" s="47" t="s">
        <v>4</v>
      </c>
      <c r="G55" s="47" t="s">
        <v>153</v>
      </c>
      <c r="H55" s="47"/>
      <c r="I55" s="47"/>
      <c r="J55" s="47"/>
      <c r="K55" s="48">
        <v>1</v>
      </c>
      <c r="L55" s="40">
        <v>231150</v>
      </c>
      <c r="M55" s="43"/>
      <c r="N55" s="31">
        <f t="shared" si="4"/>
        <v>231150</v>
      </c>
      <c r="O55" s="32"/>
      <c r="P55" s="32"/>
      <c r="Q55" s="32"/>
      <c r="R55" s="40"/>
      <c r="S55" s="40"/>
      <c r="T55" s="33">
        <f t="shared" si="3"/>
        <v>0</v>
      </c>
      <c r="U55" s="47" t="s">
        <v>154</v>
      </c>
      <c r="V55" s="34" t="str">
        <f t="shared" si="2"/>
        <v>OK</v>
      </c>
    </row>
    <row r="56" spans="1:22" s="28" customFormat="1" ht="51" thickBot="1" thickTop="1">
      <c r="A56" s="26" t="s">
        <v>100</v>
      </c>
      <c r="B56" s="26" t="s">
        <v>122</v>
      </c>
      <c r="C56" s="27" t="s">
        <v>176</v>
      </c>
      <c r="D56" s="39" t="s">
        <v>17</v>
      </c>
      <c r="E56" s="39"/>
      <c r="F56" s="47" t="s">
        <v>4</v>
      </c>
      <c r="G56" s="47" t="s">
        <v>155</v>
      </c>
      <c r="H56" s="47"/>
      <c r="I56" s="47"/>
      <c r="J56" s="47"/>
      <c r="K56" s="48">
        <v>2</v>
      </c>
      <c r="L56" s="40">
        <v>165000</v>
      </c>
      <c r="M56" s="43"/>
      <c r="N56" s="31">
        <f t="shared" si="4"/>
        <v>165000</v>
      </c>
      <c r="O56" s="32"/>
      <c r="P56" s="32"/>
      <c r="Q56" s="32"/>
      <c r="R56" s="40"/>
      <c r="S56" s="40"/>
      <c r="T56" s="33">
        <f t="shared" si="3"/>
        <v>0</v>
      </c>
      <c r="U56" s="47" t="s">
        <v>156</v>
      </c>
      <c r="V56" s="34" t="str">
        <f t="shared" si="2"/>
        <v>OK</v>
      </c>
    </row>
    <row r="57" spans="1:22" s="28" customFormat="1" ht="34.5" thickBot="1" thickTop="1">
      <c r="A57" s="26" t="s">
        <v>100</v>
      </c>
      <c r="B57" s="26" t="s">
        <v>122</v>
      </c>
      <c r="C57" s="27" t="s">
        <v>176</v>
      </c>
      <c r="D57" s="39" t="s">
        <v>17</v>
      </c>
      <c r="E57" s="39"/>
      <c r="F57" s="47" t="s">
        <v>4</v>
      </c>
      <c r="G57" s="47" t="s">
        <v>157</v>
      </c>
      <c r="H57" s="47"/>
      <c r="I57" s="47"/>
      <c r="J57" s="47"/>
      <c r="K57" s="48">
        <v>2</v>
      </c>
      <c r="L57" s="40">
        <v>250000</v>
      </c>
      <c r="M57" s="43"/>
      <c r="N57" s="31">
        <f t="shared" si="4"/>
        <v>250000</v>
      </c>
      <c r="O57" s="32"/>
      <c r="P57" s="32"/>
      <c r="Q57" s="32"/>
      <c r="R57" s="40">
        <v>75325</v>
      </c>
      <c r="S57" s="40"/>
      <c r="T57" s="33">
        <f t="shared" si="3"/>
        <v>75325</v>
      </c>
      <c r="U57" s="47" t="s">
        <v>158</v>
      </c>
      <c r="V57" s="34" t="str">
        <f t="shared" si="2"/>
        <v>OK</v>
      </c>
    </row>
    <row r="58" spans="1:22" s="28" customFormat="1" ht="34.5" thickBot="1" thickTop="1">
      <c r="A58" s="26" t="s">
        <v>100</v>
      </c>
      <c r="B58" s="26" t="s">
        <v>122</v>
      </c>
      <c r="C58" s="27" t="s">
        <v>176</v>
      </c>
      <c r="D58" s="39" t="s">
        <v>17</v>
      </c>
      <c r="E58" s="39"/>
      <c r="F58" s="47" t="s">
        <v>4</v>
      </c>
      <c r="G58" s="47" t="s">
        <v>159</v>
      </c>
      <c r="H58" s="47"/>
      <c r="I58" s="47"/>
      <c r="J58" s="47"/>
      <c r="K58" s="48">
        <v>2</v>
      </c>
      <c r="L58" s="40">
        <v>986500</v>
      </c>
      <c r="M58" s="43"/>
      <c r="N58" s="31">
        <f t="shared" si="4"/>
        <v>986500</v>
      </c>
      <c r="O58" s="32"/>
      <c r="P58" s="32"/>
      <c r="Q58" s="32"/>
      <c r="R58" s="40">
        <v>62558</v>
      </c>
      <c r="S58" s="40"/>
      <c r="T58" s="33">
        <f t="shared" si="3"/>
        <v>62558</v>
      </c>
      <c r="U58" s="47" t="s">
        <v>160</v>
      </c>
      <c r="V58" s="34" t="str">
        <f t="shared" si="2"/>
        <v>OK</v>
      </c>
    </row>
    <row r="59" spans="1:22" s="28" customFormat="1" ht="34.5" thickBot="1" thickTop="1">
      <c r="A59" s="26" t="s">
        <v>100</v>
      </c>
      <c r="B59" s="26" t="s">
        <v>122</v>
      </c>
      <c r="C59" s="27" t="s">
        <v>176</v>
      </c>
      <c r="D59" s="39" t="s">
        <v>17</v>
      </c>
      <c r="E59" s="39"/>
      <c r="F59" s="47" t="s">
        <v>4</v>
      </c>
      <c r="G59" s="47" t="s">
        <v>161</v>
      </c>
      <c r="H59" s="47"/>
      <c r="I59" s="47"/>
      <c r="J59" s="47"/>
      <c r="K59" s="48">
        <v>1</v>
      </c>
      <c r="L59" s="40">
        <v>249500</v>
      </c>
      <c r="M59" s="43"/>
      <c r="N59" s="31">
        <f t="shared" si="4"/>
        <v>249500</v>
      </c>
      <c r="O59" s="32"/>
      <c r="P59" s="32"/>
      <c r="Q59" s="32"/>
      <c r="R59" s="40"/>
      <c r="S59" s="40"/>
      <c r="T59" s="33">
        <f t="shared" si="3"/>
        <v>0</v>
      </c>
      <c r="U59" s="49" t="s">
        <v>162</v>
      </c>
      <c r="V59" s="34" t="str">
        <f t="shared" si="2"/>
        <v>OK</v>
      </c>
    </row>
    <row r="60" spans="1:22" s="28" customFormat="1" ht="34.5" thickBot="1" thickTop="1">
      <c r="A60" s="26" t="s">
        <v>100</v>
      </c>
      <c r="B60" s="26" t="s">
        <v>122</v>
      </c>
      <c r="C60" s="27" t="s">
        <v>176</v>
      </c>
      <c r="D60" s="39" t="s">
        <v>17</v>
      </c>
      <c r="E60" s="39"/>
      <c r="F60" s="47" t="s">
        <v>4</v>
      </c>
      <c r="G60" s="47" t="s">
        <v>163</v>
      </c>
      <c r="H60" s="47"/>
      <c r="I60" s="47"/>
      <c r="J60" s="47"/>
      <c r="K60" s="48">
        <v>2</v>
      </c>
      <c r="L60" s="40">
        <v>520000</v>
      </c>
      <c r="M60" s="43"/>
      <c r="N60" s="31">
        <f t="shared" si="4"/>
        <v>520000</v>
      </c>
      <c r="O60" s="32"/>
      <c r="P60" s="32"/>
      <c r="Q60" s="32"/>
      <c r="R60" s="40">
        <v>293394</v>
      </c>
      <c r="S60" s="40"/>
      <c r="T60" s="33">
        <f t="shared" si="3"/>
        <v>293394</v>
      </c>
      <c r="U60" s="47" t="s">
        <v>164</v>
      </c>
      <c r="V60" s="34" t="str">
        <f t="shared" si="2"/>
        <v>OK</v>
      </c>
    </row>
    <row r="61" spans="1:22" s="28" customFormat="1" ht="18" thickBot="1" thickTop="1">
      <c r="A61" s="26" t="s">
        <v>100</v>
      </c>
      <c r="B61" s="26" t="s">
        <v>122</v>
      </c>
      <c r="C61" s="35" t="s">
        <v>21</v>
      </c>
      <c r="D61" s="39" t="s">
        <v>21</v>
      </c>
      <c r="E61" s="39"/>
      <c r="F61" s="47" t="s">
        <v>25</v>
      </c>
      <c r="G61" s="47" t="s">
        <v>165</v>
      </c>
      <c r="H61" s="47" t="s">
        <v>20</v>
      </c>
      <c r="I61" s="47"/>
      <c r="J61" s="47"/>
      <c r="K61" s="50"/>
      <c r="L61" s="37"/>
      <c r="M61" s="38"/>
      <c r="N61" s="31">
        <f t="shared" si="4"/>
        <v>0</v>
      </c>
      <c r="O61" s="32"/>
      <c r="P61" s="32"/>
      <c r="Q61" s="32"/>
      <c r="R61" s="37"/>
      <c r="S61" s="37">
        <v>100000</v>
      </c>
      <c r="T61" s="33">
        <f t="shared" si="3"/>
        <v>100000</v>
      </c>
      <c r="U61" s="47"/>
      <c r="V61" s="34" t="str">
        <f t="shared" si="2"/>
        <v>Invalid</v>
      </c>
    </row>
    <row r="62" spans="1:22" s="28" customFormat="1" ht="67.5" thickBot="1" thickTop="1">
      <c r="A62" s="26" t="s">
        <v>100</v>
      </c>
      <c r="B62" s="26" t="s">
        <v>122</v>
      </c>
      <c r="C62" s="35" t="s">
        <v>21</v>
      </c>
      <c r="D62" s="39" t="s">
        <v>21</v>
      </c>
      <c r="E62" s="39"/>
      <c r="F62" s="47" t="s">
        <v>166</v>
      </c>
      <c r="G62" s="47" t="s">
        <v>167</v>
      </c>
      <c r="H62" s="47" t="s">
        <v>20</v>
      </c>
      <c r="I62" s="47"/>
      <c r="J62" s="47"/>
      <c r="K62" s="50"/>
      <c r="L62" s="37"/>
      <c r="M62" s="38"/>
      <c r="N62" s="31">
        <f t="shared" si="4"/>
        <v>0</v>
      </c>
      <c r="O62" s="32"/>
      <c r="P62" s="32"/>
      <c r="Q62" s="32"/>
      <c r="R62" s="36">
        <v>1195878.82</v>
      </c>
      <c r="S62" s="36"/>
      <c r="T62" s="33">
        <f t="shared" si="3"/>
        <v>1195878.82</v>
      </c>
      <c r="U62" s="47"/>
      <c r="V62" s="34" t="str">
        <f t="shared" si="2"/>
        <v>Invalid</v>
      </c>
    </row>
    <row r="63" spans="1:22" s="28" customFormat="1" ht="18" thickBot="1" thickTop="1">
      <c r="A63" s="26" t="s">
        <v>100</v>
      </c>
      <c r="B63" s="26" t="s">
        <v>97</v>
      </c>
      <c r="C63" s="27" t="s">
        <v>176</v>
      </c>
      <c r="D63" s="29" t="s">
        <v>17</v>
      </c>
      <c r="E63" s="39"/>
      <c r="F63" s="51" t="s">
        <v>12</v>
      </c>
      <c r="G63" s="52" t="s">
        <v>29</v>
      </c>
      <c r="H63" s="52"/>
      <c r="I63" s="51"/>
      <c r="J63" s="51"/>
      <c r="K63" s="53" t="s">
        <v>14</v>
      </c>
      <c r="L63" s="40">
        <v>2000000</v>
      </c>
      <c r="M63" s="43"/>
      <c r="N63" s="31">
        <f t="shared" si="4"/>
        <v>2000000</v>
      </c>
      <c r="O63" s="32"/>
      <c r="P63" s="32"/>
      <c r="Q63" s="32"/>
      <c r="R63" s="37"/>
      <c r="S63" s="37"/>
      <c r="T63" s="33">
        <f t="shared" si="3"/>
        <v>0</v>
      </c>
      <c r="U63" s="51" t="s">
        <v>42</v>
      </c>
      <c r="V63" s="34" t="str">
        <f t="shared" si="2"/>
        <v>OK</v>
      </c>
    </row>
    <row r="64" spans="1:22" s="28" customFormat="1" ht="18" thickBot="1" thickTop="1">
      <c r="A64" s="26" t="s">
        <v>100</v>
      </c>
      <c r="B64" s="26" t="s">
        <v>97</v>
      </c>
      <c r="C64" s="27" t="s">
        <v>176</v>
      </c>
      <c r="D64" s="39" t="s">
        <v>17</v>
      </c>
      <c r="E64" s="39"/>
      <c r="F64" s="52" t="s">
        <v>43</v>
      </c>
      <c r="G64" s="52" t="s">
        <v>44</v>
      </c>
      <c r="H64" s="52" t="s">
        <v>20</v>
      </c>
      <c r="I64" s="51"/>
      <c r="J64" s="51" t="s">
        <v>18</v>
      </c>
      <c r="K64" s="53" t="s">
        <v>46</v>
      </c>
      <c r="L64" s="40">
        <v>280840</v>
      </c>
      <c r="M64" s="43"/>
      <c r="N64" s="31">
        <f t="shared" si="4"/>
        <v>280840</v>
      </c>
      <c r="O64" s="32"/>
      <c r="P64" s="32"/>
      <c r="Q64" s="32"/>
      <c r="R64" s="37"/>
      <c r="S64" s="37"/>
      <c r="T64" s="33">
        <f t="shared" si="3"/>
        <v>0</v>
      </c>
      <c r="U64" s="51" t="s">
        <v>45</v>
      </c>
      <c r="V64" s="34" t="str">
        <f t="shared" si="2"/>
        <v>OK</v>
      </c>
    </row>
    <row r="65" spans="1:22" s="28" customFormat="1" ht="18" thickBot="1" thickTop="1">
      <c r="A65" s="26" t="s">
        <v>100</v>
      </c>
      <c r="B65" s="26" t="s">
        <v>97</v>
      </c>
      <c r="C65" s="27" t="s">
        <v>176</v>
      </c>
      <c r="D65" s="29" t="s">
        <v>17</v>
      </c>
      <c r="E65" s="39"/>
      <c r="F65" s="51" t="s">
        <v>12</v>
      </c>
      <c r="G65" s="52" t="s">
        <v>29</v>
      </c>
      <c r="H65" s="52"/>
      <c r="I65" s="51"/>
      <c r="J65" s="52"/>
      <c r="K65" s="53" t="s">
        <v>27</v>
      </c>
      <c r="L65" s="40">
        <v>2000000</v>
      </c>
      <c r="M65" s="43"/>
      <c r="N65" s="31">
        <f t="shared" si="4"/>
        <v>2000000</v>
      </c>
      <c r="O65" s="32"/>
      <c r="P65" s="32"/>
      <c r="Q65" s="32"/>
      <c r="R65" s="37"/>
      <c r="S65" s="37"/>
      <c r="T65" s="33">
        <f t="shared" si="3"/>
        <v>0</v>
      </c>
      <c r="U65" s="51" t="s">
        <v>47</v>
      </c>
      <c r="V65" s="34" t="str">
        <f t="shared" si="2"/>
        <v>OK</v>
      </c>
    </row>
    <row r="66" spans="1:22" s="28" customFormat="1" ht="18" thickBot="1" thickTop="1">
      <c r="A66" s="26" t="s">
        <v>100</v>
      </c>
      <c r="B66" s="26" t="s">
        <v>97</v>
      </c>
      <c r="C66" s="27" t="s">
        <v>176</v>
      </c>
      <c r="D66" s="39" t="s">
        <v>17</v>
      </c>
      <c r="E66" s="39"/>
      <c r="F66" s="51" t="s">
        <v>9</v>
      </c>
      <c r="G66" s="52" t="s">
        <v>29</v>
      </c>
      <c r="H66" s="52"/>
      <c r="I66" s="51"/>
      <c r="J66" s="52"/>
      <c r="K66" s="53" t="s">
        <v>27</v>
      </c>
      <c r="L66" s="40">
        <v>100000</v>
      </c>
      <c r="M66" s="43"/>
      <c r="N66" s="31">
        <f t="shared" si="4"/>
        <v>100000</v>
      </c>
      <c r="O66" s="32"/>
      <c r="P66" s="32"/>
      <c r="Q66" s="32"/>
      <c r="R66" s="37"/>
      <c r="S66" s="37"/>
      <c r="T66" s="33">
        <f t="shared" si="3"/>
        <v>0</v>
      </c>
      <c r="U66" s="51" t="s">
        <v>48</v>
      </c>
      <c r="V66" s="34" t="str">
        <f t="shared" si="2"/>
        <v>OK</v>
      </c>
    </row>
    <row r="67" spans="1:22" s="28" customFormat="1" ht="18" thickBot="1" thickTop="1">
      <c r="A67" s="26" t="s">
        <v>100</v>
      </c>
      <c r="B67" s="26" t="s">
        <v>31</v>
      </c>
      <c r="C67" s="27" t="s">
        <v>176</v>
      </c>
      <c r="D67" s="39" t="s">
        <v>17</v>
      </c>
      <c r="E67" s="39"/>
      <c r="F67" s="52" t="s">
        <v>32</v>
      </c>
      <c r="G67" s="52" t="s">
        <v>33</v>
      </c>
      <c r="H67" s="52" t="s">
        <v>24</v>
      </c>
      <c r="I67" s="52"/>
      <c r="J67" s="52"/>
      <c r="K67" s="54"/>
      <c r="L67" s="37"/>
      <c r="M67" s="38"/>
      <c r="N67" s="31">
        <f t="shared" si="4"/>
        <v>0</v>
      </c>
      <c r="O67" s="32"/>
      <c r="P67" s="32"/>
      <c r="Q67" s="32"/>
      <c r="R67" s="37"/>
      <c r="S67" s="37">
        <v>4000000</v>
      </c>
      <c r="T67" s="33">
        <f t="shared" si="3"/>
        <v>4000000</v>
      </c>
      <c r="U67" s="52" t="s">
        <v>34</v>
      </c>
      <c r="V67" s="34" t="str">
        <f t="shared" si="2"/>
        <v>Invalid</v>
      </c>
    </row>
    <row r="68" spans="1:22" s="28" customFormat="1" ht="51" thickBot="1" thickTop="1">
      <c r="A68" s="26" t="s">
        <v>100</v>
      </c>
      <c r="B68" s="26" t="s">
        <v>31</v>
      </c>
      <c r="C68" s="27" t="s">
        <v>176</v>
      </c>
      <c r="D68" s="39" t="s">
        <v>17</v>
      </c>
      <c r="E68" s="39"/>
      <c r="F68" s="52" t="s">
        <v>35</v>
      </c>
      <c r="G68" s="52" t="s">
        <v>36</v>
      </c>
      <c r="H68" s="52" t="s">
        <v>24</v>
      </c>
      <c r="I68" s="52"/>
      <c r="J68" s="52"/>
      <c r="K68" s="54"/>
      <c r="L68" s="37"/>
      <c r="M68" s="38"/>
      <c r="N68" s="31">
        <f t="shared" si="4"/>
        <v>0</v>
      </c>
      <c r="O68" s="32"/>
      <c r="P68" s="32"/>
      <c r="Q68" s="32"/>
      <c r="R68" s="37"/>
      <c r="S68" s="37">
        <v>2000000</v>
      </c>
      <c r="T68" s="33">
        <f t="shared" si="3"/>
        <v>2000000</v>
      </c>
      <c r="U68" s="52" t="s">
        <v>34</v>
      </c>
      <c r="V68" s="34" t="str">
        <f t="shared" si="2"/>
        <v>Invalid</v>
      </c>
    </row>
    <row r="69" spans="1:22" s="28" customFormat="1" ht="18" thickBot="1" thickTop="1">
      <c r="A69" s="26" t="s">
        <v>100</v>
      </c>
      <c r="B69" s="26" t="s">
        <v>31</v>
      </c>
      <c r="C69" s="35" t="s">
        <v>21</v>
      </c>
      <c r="D69" s="39" t="s">
        <v>21</v>
      </c>
      <c r="E69" s="39"/>
      <c r="F69" s="52" t="s">
        <v>37</v>
      </c>
      <c r="G69" s="52" t="s">
        <v>38</v>
      </c>
      <c r="H69" s="52" t="s">
        <v>22</v>
      </c>
      <c r="I69" s="52"/>
      <c r="J69" s="52"/>
      <c r="K69" s="54"/>
      <c r="L69" s="37"/>
      <c r="M69" s="38"/>
      <c r="N69" s="31">
        <f t="shared" si="4"/>
        <v>0</v>
      </c>
      <c r="O69" s="32"/>
      <c r="P69" s="32"/>
      <c r="Q69" s="32"/>
      <c r="R69" s="37">
        <v>500000</v>
      </c>
      <c r="S69" s="37"/>
      <c r="T69" s="33">
        <f t="shared" si="3"/>
        <v>500000</v>
      </c>
      <c r="U69" s="52" t="s">
        <v>168</v>
      </c>
      <c r="V69" s="34" t="str">
        <f t="shared" si="2"/>
        <v>Invalid</v>
      </c>
    </row>
    <row r="70" spans="1:22" s="28" customFormat="1" ht="67.5" thickBot="1" thickTop="1">
      <c r="A70" s="26" t="s">
        <v>100</v>
      </c>
      <c r="B70" s="26" t="s">
        <v>31</v>
      </c>
      <c r="C70" s="35" t="s">
        <v>21</v>
      </c>
      <c r="D70" s="39" t="s">
        <v>21</v>
      </c>
      <c r="E70" s="39"/>
      <c r="F70" s="52" t="s">
        <v>39</v>
      </c>
      <c r="G70" s="52" t="s">
        <v>40</v>
      </c>
      <c r="H70" s="52" t="s">
        <v>22</v>
      </c>
      <c r="I70" s="52"/>
      <c r="J70" s="52"/>
      <c r="K70" s="54" t="s">
        <v>41</v>
      </c>
      <c r="L70" s="37"/>
      <c r="M70" s="38"/>
      <c r="N70" s="31">
        <f t="shared" si="4"/>
        <v>0</v>
      </c>
      <c r="O70" s="32"/>
      <c r="P70" s="32"/>
      <c r="Q70" s="32"/>
      <c r="R70" s="36">
        <v>2359350</v>
      </c>
      <c r="S70" s="37"/>
      <c r="T70" s="33">
        <f t="shared" si="3"/>
        <v>2359350</v>
      </c>
      <c r="U70" s="52" t="s">
        <v>169</v>
      </c>
      <c r="V70" s="34" t="str">
        <f t="shared" si="2"/>
        <v>Invalid</v>
      </c>
    </row>
    <row r="71"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2015-02-24T09:50:01Z</cp:lastPrinted>
  <dcterms:created xsi:type="dcterms:W3CDTF">2007-12-06T07:01:58Z</dcterms:created>
  <dcterms:modified xsi:type="dcterms:W3CDTF">2015-03-03T08:04:40Z</dcterms:modified>
  <cp:category/>
  <cp:version/>
  <cp:contentType/>
  <cp:contentStatus/>
</cp:coreProperties>
</file>