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05" windowWidth="19440" windowHeight="4785" tabRatio="906" activeTab="3"/>
  </bookViews>
  <sheets>
    <sheet name="OUSL Regional" sheetId="1" r:id="rId1"/>
    <sheet name="OUSL Natural Sc." sheetId="2" r:id="rId2"/>
    <sheet name="OUSL Edu" sheetId="3" r:id="rId3"/>
    <sheet name="OUSL Engineering" sheetId="4" r:id="rId4"/>
    <sheet name="OUSL" sheetId="5" r:id="rId5"/>
  </sheets>
  <definedNames>
    <definedName name="_xlnm.Print_Area" localSheetId="4">'OUSL'!$A$1:$U$44</definedName>
    <definedName name="_xlnm.Print_Area" localSheetId="2">'OUSL Edu'!$A$1:$U$64</definedName>
    <definedName name="_xlnm.Print_Area" localSheetId="3">'OUSL Engineering'!$A$1:$U$66</definedName>
    <definedName name="_xlnm.Print_Area" localSheetId="1">'OUSL Natural Sc.'!$A$1:$U$82</definedName>
    <definedName name="_xlnm.Print_Area" localSheetId="0">'OUSL Regional'!$A$1:$U$68</definedName>
    <definedName name="_xlnm.Print_Titles" localSheetId="1">'OUSL Natural Sc.'!$1:$8</definedName>
  </definedNames>
  <calcPr fullCalcOnLoad="1"/>
</workbook>
</file>

<file path=xl/sharedStrings.xml><?xml version="1.0" encoding="utf-8"?>
<sst xmlns="http://schemas.openxmlformats.org/spreadsheetml/2006/main" count="771" uniqueCount="148">
  <si>
    <t>Source</t>
  </si>
  <si>
    <t>Recurrent</t>
  </si>
  <si>
    <t>Capital</t>
  </si>
  <si>
    <t>Names of the Researcher/s</t>
  </si>
  <si>
    <t>University</t>
  </si>
  <si>
    <t xml:space="preserve">Specify the Beneficiary </t>
  </si>
  <si>
    <t>Faculty</t>
  </si>
  <si>
    <t>Type of Activity / Project</t>
  </si>
  <si>
    <t xml:space="preserve">Granted Period of the Activity/ Project </t>
  </si>
  <si>
    <t>2012-2013</t>
  </si>
  <si>
    <t>2011-2013</t>
  </si>
  <si>
    <t>2013-2015</t>
  </si>
  <si>
    <t>2012-2016</t>
  </si>
  <si>
    <t>NSF</t>
  </si>
  <si>
    <t>UGC</t>
  </si>
  <si>
    <t>2013-2016</t>
  </si>
  <si>
    <t>2012-2015</t>
  </si>
  <si>
    <t>2011-2014</t>
  </si>
  <si>
    <t>2012-2014</t>
  </si>
  <si>
    <t>Engineering</t>
  </si>
  <si>
    <t>Gov</t>
  </si>
  <si>
    <t>Yes</t>
  </si>
  <si>
    <t>Other Gov</t>
  </si>
  <si>
    <t>Education</t>
  </si>
  <si>
    <t>B</t>
  </si>
  <si>
    <t>AR</t>
  </si>
  <si>
    <t>Private</t>
  </si>
  <si>
    <t>R &amp; D</t>
  </si>
  <si>
    <t>Other</t>
  </si>
  <si>
    <t>No</t>
  </si>
  <si>
    <t>yes</t>
  </si>
  <si>
    <t>OUSL</t>
  </si>
  <si>
    <t>Faculty Research Funds</t>
  </si>
  <si>
    <t>Ms.DMW Munasinghe, Dr.A Ariyaratne, Mr.P Seneviratne,Ms.DDI Deepthinee, Ms.PLN Randima</t>
  </si>
  <si>
    <t>2011 , 2013</t>
  </si>
  <si>
    <t>Dr.KAC Alwis, Dr.TDTL Danapala - Dr.KAC Alwis, Ms.BGH Anuruddhika</t>
  </si>
  <si>
    <t>An Action research to improve the completion rate of dissertations of the M.Ed.Programme</t>
  </si>
  <si>
    <t>2011, 2013</t>
  </si>
  <si>
    <t>Prof.GD Lekamge,Dr.SP Karunanayake,Dr.A Ariyaratne, Dr.S Kugamoorthy, Ms.KDRLJ Perera,Mr.WMS Wanasinghe</t>
  </si>
  <si>
    <t>Determinants of the effectiveness of teaching practice stage of the PGDE programme</t>
  </si>
  <si>
    <t>Mr.LR Gonsalkorale, Dr.S Kugamoorthy, Mr.SS Zarookdeen,Ms.KDRLJ Perera,Ms.R Mangaleswarasharma</t>
  </si>
  <si>
    <t>Atomic Energy Authority</t>
  </si>
  <si>
    <t>Evaluation of Super Absorbent Polymers on urban Agriculture</t>
  </si>
  <si>
    <t>All agriculture sectors</t>
  </si>
  <si>
    <t>Dr.AGB Aruggoda, Ms.CK Dissanayake, Ms.S Kalathunya</t>
  </si>
  <si>
    <t>NSF,SL</t>
  </si>
  <si>
    <t>Antimicrobial,antibiofilm activity of SL grown galangal or Mahaaraththa against Stapylococcus aureus and its safety evaluations.</t>
  </si>
  <si>
    <t>Medicinal plant growers, Pharmaceutical industry, Food industry as natural Preservative.</t>
  </si>
  <si>
    <t>Dr.NS Weerakkody, Dr.MG Thammitiyagodage</t>
  </si>
  <si>
    <t>NRC,SL</t>
  </si>
  <si>
    <t>Application of extracts from selected speices herbs and medicinal plants to reduce cross contamination of foodborne bacteria &amp; extend the shelf life of RTC marinated Chicken.</t>
  </si>
  <si>
    <t>Food sector, Plant growers, natural preservative</t>
  </si>
  <si>
    <t>Dr.NS Weerakkody, Dr.MG Thammitiyagodage, Prof.KKDS Ranaweera, Dr.GAS Premakumara</t>
  </si>
  <si>
    <t>British Council</t>
  </si>
  <si>
    <t>Use of geosynthetic technology for provision of clean well water</t>
  </si>
  <si>
    <t>Technical Textile field</t>
  </si>
  <si>
    <t>Prof.SA Ariadurai</t>
  </si>
  <si>
    <t>ERU of Engineering Faculty</t>
  </si>
  <si>
    <t>Structural Health monitoring of Steel Railway bridges</t>
  </si>
  <si>
    <t>Sri Lanka Government Railways</t>
  </si>
  <si>
    <t>Dr. PAK Karunananda; Eng. LSS Wijewardena; Dr. J. Liyanagama</t>
  </si>
  <si>
    <t>Faculty research Fund</t>
  </si>
  <si>
    <t>Development of an easily wearable compression stocking with separate devices for the treatment of lower limb venous disorder optimize the blood circulation.</t>
  </si>
  <si>
    <t>Medical Textiles</t>
  </si>
  <si>
    <t>Prof.WA Wimalaweera, Mr.R Manawacharitha</t>
  </si>
  <si>
    <t>Investigation into the knitted compression stocking used for the treatment of lower limb venous disorder with a view to establish a selection method according to the cilinical requirement</t>
  </si>
  <si>
    <t>Influence of elastic properties of sewing threads on puckering seams</t>
  </si>
  <si>
    <t>Textile Apparel</t>
  </si>
  <si>
    <t>Prof.WA Wimalaweera</t>
  </si>
  <si>
    <t>Regional Education Services Division</t>
  </si>
  <si>
    <t>Ph.D.Research on " A study on development  &amp; testing of cost effective models for Open &amp; Distance learning programme with special reference to the OUSL.(03Years)</t>
  </si>
  <si>
    <t>A.M.P.B. Abeysinghe</t>
  </si>
  <si>
    <t>Natural Science</t>
  </si>
  <si>
    <t>Investigation of the use of rice hull as low cost silicon and optimization of silicon application to improve post and pre harvest qualities for hydroponically grown Capsicum annum</t>
  </si>
  <si>
    <t>Dr. D. Weerahewa &amp; Ms. M.D.J.S. Saparamadu</t>
  </si>
  <si>
    <t>Prof. Gaya Ranawaka</t>
  </si>
  <si>
    <t>PH.D Research on "Electrodeposited Nano-Crystalline cuprous oxide thin films for gas sensing applications</t>
  </si>
  <si>
    <t>K.N.D.Bandara</t>
  </si>
  <si>
    <t>Ph.D.Reasearch on " A study of thermal and photochemical degradation of β-Carotene and lycopene.</t>
  </si>
  <si>
    <t>D.D.D.H.Alwis</t>
  </si>
  <si>
    <t>Ph.D.Reasearch on "Spatial and Temporal variation of rainfall during South-West monsoon period in Sri Lanka and Global Teleconnections</t>
  </si>
  <si>
    <t>R.D.Hettiarachchi</t>
  </si>
  <si>
    <t>H.L.D.Weerahewa (RG/2012/AG/04)</t>
  </si>
  <si>
    <t>Assessment of genetic diversity and tracing the origin of weedy rice population found in rice fields Sri Lanka.</t>
  </si>
  <si>
    <t>S.Weerakoon (RG/2011/BT/06)</t>
  </si>
  <si>
    <t>Purchase of Research Equipment-UV-VIS Spectrophotometer</t>
  </si>
  <si>
    <t>N.EDIRISINGHE(RG/2011/EQ/18)</t>
  </si>
  <si>
    <t xml:space="preserve"> </t>
  </si>
  <si>
    <t>Faculty Researh Grant 2013</t>
  </si>
  <si>
    <t>Prof. S.R. Weerakoon &amp; Dr. S. Somaratne</t>
  </si>
  <si>
    <t>Effect of the different Land Use patterns on soil Labile Carbon pools in Sri Lanka</t>
  </si>
  <si>
    <t>Mr. B.K.L. Wickramasinghe &amp; Dr. S. Somaratne</t>
  </si>
  <si>
    <t>Dr. H.L.D. Weerahewa &amp; Dr. K.O.L.C. Karunanayake</t>
  </si>
  <si>
    <t>Prof. J.C.N. Rajendra, Dr. V.P.S. Perera, Dr. G.K.R. Senadheera</t>
  </si>
  <si>
    <t>Dr. G.K.R. Senadheera</t>
  </si>
  <si>
    <t>Dr. I.K. Rajapakse and Dr. S.R. Krishnarajah</t>
  </si>
  <si>
    <t>Dr. S.R. Krishnarajah</t>
  </si>
  <si>
    <t>Dr. K.H. Jayawardena</t>
  </si>
  <si>
    <t>Spatial and temporal variations of avifauna in a fruit Orchard in Dambulla, Sri Lanka</t>
  </si>
  <si>
    <t>Dr. B.Z. Nizam</t>
  </si>
  <si>
    <t>Radiological impact from the coal power plant – Norochcholai in Sri Lanka</t>
  </si>
  <si>
    <t>Ms. D.R. Abeydeera</t>
  </si>
  <si>
    <t>A Survey on the present status of the biodiversity in Delft Island, Jaffna, Sri Lanka</t>
  </si>
  <si>
    <t>Dr. S.R. Krishnarajah and Dr. S. Somaratne</t>
  </si>
  <si>
    <t>Investigation of a low cost silicon source and optimization of silicon application to improve post and pre harvest qualities for hydroponically grown Capsicum annum</t>
  </si>
  <si>
    <t>Dr. H.L.D. Weerahewa and Ms. M.D.J.S. Saparamadu</t>
  </si>
  <si>
    <t>Development of micro-propagation technique for local ginger cultivar and prospecting for knowledge transferring for community based project to develop disease free planting material</t>
  </si>
  <si>
    <t>Dr. Prasad Senadheera</t>
  </si>
  <si>
    <t>DNA barcoding of mosquito vectors from Sri Lanka</t>
  </si>
  <si>
    <t>Investigation of total selenium concentration in commonly consumable meat in Sri Lanka</t>
  </si>
  <si>
    <t>Dr. S.R. Hettiarachchi and Ms. D.V.D. Hemalika</t>
  </si>
  <si>
    <t>Removal of cadmium from aqueous solution by using nonliving biomass of aquatic plants</t>
  </si>
  <si>
    <t>Ms. M. Thayaparan &amp;  Prof. Sithy Iqbal</t>
  </si>
  <si>
    <t>Contribution to National Level (Yes/No)</t>
  </si>
  <si>
    <t xml:space="preserve">                                                                                                                                                                            </t>
  </si>
  <si>
    <t>Total</t>
  </si>
  <si>
    <t>RA</t>
  </si>
  <si>
    <t>Recurrent/2013</t>
  </si>
  <si>
    <t>Capital/2013</t>
  </si>
  <si>
    <t>Total/2013</t>
  </si>
  <si>
    <t>Local/Foreign</t>
  </si>
  <si>
    <t>Local</t>
  </si>
  <si>
    <t>Validity of Grant Amount</t>
  </si>
  <si>
    <t>Grant Type</t>
  </si>
  <si>
    <r>
      <t>R &amp; D Activity (B/AR/ED) *</t>
    </r>
    <r>
      <rPr>
        <b/>
        <vertAlign val="superscript"/>
        <sz val="12"/>
        <rFont val="Maiandra GD"/>
        <family val="2"/>
      </rPr>
      <t>1</t>
    </r>
  </si>
  <si>
    <r>
      <rPr>
        <b/>
        <i/>
        <sz val="14"/>
        <rFont val="Maiandra GD"/>
        <family val="2"/>
      </rPr>
      <t xml:space="preserve">Schedule  </t>
    </r>
    <r>
      <rPr>
        <b/>
        <sz val="14"/>
        <rFont val="Maiandra GD"/>
        <family val="2"/>
      </rPr>
      <t>:   FIN_R&amp;D</t>
    </r>
  </si>
  <si>
    <t>Total Grant Received</t>
  </si>
  <si>
    <t>Grant for 2014</t>
  </si>
  <si>
    <t>HEI</t>
  </si>
  <si>
    <t>Details of Funds Received for Research and Experimental Development (R &amp; D) activities carried out by each faculty during the year 2014   (January - December)</t>
  </si>
  <si>
    <r>
      <t xml:space="preserve">Determination of the effect of silicon on natural defense system against anthracnose disease and some pre and postharvest qualities in </t>
    </r>
    <r>
      <rPr>
        <i/>
        <sz val="13"/>
        <rFont val="Maiandra GD"/>
        <family val="2"/>
      </rPr>
      <t xml:space="preserve">Capsicum annum </t>
    </r>
    <r>
      <rPr>
        <sz val="13"/>
        <rFont val="Maiandra GD"/>
        <family val="2"/>
      </rPr>
      <t>(Malumiris) and investigating the possibility of using rice hull as a low cost silicon source.</t>
    </r>
  </si>
  <si>
    <r>
      <t>Effect of climate change on wide occurrence of weedy rice (</t>
    </r>
    <r>
      <rPr>
        <i/>
        <sz val="13"/>
        <rFont val="Maiandra GD"/>
        <family val="2"/>
      </rPr>
      <t>Oryza f. spontanea</t>
    </r>
    <r>
      <rPr>
        <sz val="13"/>
        <rFont val="Maiandra GD"/>
        <family val="2"/>
      </rPr>
      <t>) in Sri Lanka</t>
    </r>
  </si>
  <si>
    <r>
      <t xml:space="preserve">Applicability of the low cost silicon sources on floricultural quality traits and diseases of </t>
    </r>
    <r>
      <rPr>
        <i/>
        <sz val="13"/>
        <rFont val="Maiandra GD"/>
        <family val="2"/>
      </rPr>
      <t>Dendrobium spp.</t>
    </r>
  </si>
  <si>
    <r>
      <t>Fabrication of nano-crystalline Si and SiO</t>
    </r>
    <r>
      <rPr>
        <vertAlign val="subscript"/>
        <sz val="13"/>
        <rFont val="Maiandra GD"/>
        <family val="2"/>
      </rPr>
      <t>2</t>
    </r>
    <r>
      <rPr>
        <sz val="13"/>
        <rFont val="Maiandra GD"/>
        <family val="2"/>
      </rPr>
      <t xml:space="preserve"> from post harvest waste materials for industrial applications </t>
    </r>
  </si>
  <si>
    <r>
      <t>Mg</t>
    </r>
    <r>
      <rPr>
        <vertAlign val="superscript"/>
        <sz val="13"/>
        <rFont val="Maiandra GD"/>
        <family val="2"/>
      </rPr>
      <t>2+</t>
    </r>
    <r>
      <rPr>
        <sz val="13"/>
        <rFont val="Maiandra GD"/>
        <family val="2"/>
      </rPr>
      <t xml:space="preserve"> ion conducting polymer electrolytes: Synthesis, characterization and their applications in Mg batteries</t>
    </r>
  </si>
  <si>
    <r>
      <t xml:space="preserve">Some aspects of ecology behaviour and reproductive biology </t>
    </r>
    <r>
      <rPr>
        <i/>
        <sz val="13"/>
        <rFont val="Maiandra GD"/>
        <family val="2"/>
      </rPr>
      <t>of Lyriocepphalus scutatus</t>
    </r>
    <r>
      <rPr>
        <sz val="13"/>
        <rFont val="Maiandra GD"/>
        <family val="2"/>
      </rPr>
      <t xml:space="preserve"> – a globally near threatened endemic Agamid lizard in the Mahausakanda regenerating forest</t>
    </r>
  </si>
  <si>
    <r>
      <t xml:space="preserve">The trend in speciation of Sri Lankan endemic arboreal snail </t>
    </r>
    <r>
      <rPr>
        <i/>
        <sz val="13"/>
        <rFont val="Maiandra GD"/>
        <family val="2"/>
      </rPr>
      <t xml:space="preserve">Acavas </t>
    </r>
    <r>
      <rPr>
        <sz val="13"/>
        <rFont val="Maiandra GD"/>
        <family val="2"/>
      </rPr>
      <t xml:space="preserve">species </t>
    </r>
    <r>
      <rPr>
        <i/>
        <sz val="13"/>
        <rFont val="Maiandra GD"/>
        <family val="2"/>
      </rPr>
      <t xml:space="preserve">(Acavas phoenix) </t>
    </r>
    <r>
      <rPr>
        <sz val="13"/>
        <rFont val="Maiandra GD"/>
        <family val="2"/>
      </rPr>
      <t>morphometric and anatomical investigation</t>
    </r>
  </si>
  <si>
    <r>
      <t xml:space="preserve">Determination of genetic variation between populations of </t>
    </r>
    <r>
      <rPr>
        <i/>
        <sz val="13"/>
        <rFont val="Maiandra GD"/>
        <family val="2"/>
      </rPr>
      <t>Aedes aegypti</t>
    </r>
    <r>
      <rPr>
        <sz val="13"/>
        <rFont val="Maiandra GD"/>
        <family val="2"/>
      </rPr>
      <t xml:space="preserve"> and </t>
    </r>
    <r>
      <rPr>
        <i/>
        <sz val="13"/>
        <rFont val="Maiandra GD"/>
        <family val="2"/>
      </rPr>
      <t>Aedes albopictus</t>
    </r>
    <r>
      <rPr>
        <sz val="13"/>
        <rFont val="Maiandra GD"/>
        <family val="2"/>
      </rPr>
      <t xml:space="preserve"> in different areas of medical officers of health and susceptibility different strains of Dengue Virum</t>
    </r>
  </si>
  <si>
    <t>Open University</t>
  </si>
  <si>
    <t>Regional Education</t>
  </si>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</sst>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0"/>
      <name val="Arial"/>
      <family val="0"/>
    </font>
    <font>
      <sz val="11"/>
      <color indexed="8"/>
      <name val="Calibri"/>
      <family val="2"/>
    </font>
    <font>
      <b/>
      <sz val="12"/>
      <name val="Maiandra GD"/>
      <family val="2"/>
    </font>
    <font>
      <b/>
      <vertAlign val="superscript"/>
      <sz val="12"/>
      <name val="Maiandra GD"/>
      <family val="2"/>
    </font>
    <font>
      <b/>
      <sz val="12"/>
      <color indexed="10"/>
      <name val="Maiandra GD"/>
      <family val="2"/>
    </font>
    <font>
      <sz val="14"/>
      <name val="Maiandra GD"/>
      <family val="2"/>
    </font>
    <font>
      <b/>
      <sz val="14"/>
      <name val="Maiandra GD"/>
      <family val="2"/>
    </font>
    <font>
      <i/>
      <sz val="14"/>
      <name val="Maiandra GD"/>
      <family val="2"/>
    </font>
    <font>
      <b/>
      <i/>
      <sz val="14"/>
      <name val="Maiandra GD"/>
      <family val="2"/>
    </font>
    <font>
      <b/>
      <sz val="13"/>
      <name val="Maiandra GD"/>
      <family val="2"/>
    </font>
    <font>
      <sz val="13"/>
      <name val="Maiandra GD"/>
      <family val="2"/>
    </font>
    <font>
      <i/>
      <sz val="13"/>
      <name val="Maiandra GD"/>
      <family val="2"/>
    </font>
    <font>
      <vertAlign val="superscript"/>
      <sz val="13"/>
      <name val="Maiandra GD"/>
      <family val="2"/>
    </font>
    <font>
      <vertAlign val="subscript"/>
      <sz val="13"/>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
      <left style="thin"/>
      <right style="hair"/>
      <top style="thin"/>
      <bottom style="hair"/>
    </border>
    <border>
      <left style="thin"/>
      <right style="hair"/>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1"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58" fillId="33" borderId="0" xfId="0" applyFont="1" applyFill="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3" fontId="5" fillId="0" borderId="0" xfId="42" applyFont="1" applyAlignment="1">
      <alignment vertical="center"/>
    </xf>
    <xf numFmtId="43" fontId="5" fillId="0" borderId="0" xfId="42" applyFont="1" applyFill="1" applyAlignment="1">
      <alignment vertical="center"/>
    </xf>
    <xf numFmtId="0" fontId="7" fillId="0" borderId="0" xfId="0" applyFont="1" applyBorder="1" applyAlignment="1">
      <alignment horizontal="center" vertical="center"/>
    </xf>
    <xf numFmtId="43" fontId="7" fillId="0" borderId="0" xfId="42" applyFont="1" applyBorder="1" applyAlignment="1">
      <alignment vertical="center"/>
    </xf>
    <xf numFmtId="43" fontId="7" fillId="0" borderId="0" xfId="42" applyFont="1" applyFill="1" applyBorder="1" applyAlignment="1">
      <alignment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Alignment="1">
      <alignment horizontal="right" vertical="center"/>
    </xf>
    <xf numFmtId="0" fontId="6" fillId="34" borderId="10" xfId="0" applyFont="1" applyFill="1" applyBorder="1" applyAlignment="1">
      <alignment horizontal="right" vertical="center" indent="3"/>
    </xf>
    <xf numFmtId="0" fontId="6" fillId="0" borderId="11" xfId="0" applyFont="1" applyBorder="1" applyAlignment="1">
      <alignment horizontal="center" vertical="center"/>
    </xf>
    <xf numFmtId="43" fontId="5" fillId="0" borderId="0" xfId="42" applyFont="1" applyAlignment="1">
      <alignment horizontal="left" vertical="center"/>
    </xf>
    <xf numFmtId="43" fontId="6" fillId="34" borderId="10" xfId="42" applyFont="1" applyFill="1" applyBorder="1" applyAlignment="1">
      <alignment vertical="center"/>
    </xf>
    <xf numFmtId="0" fontId="6" fillId="34" borderId="12" xfId="0" applyFont="1" applyFill="1" applyBorder="1" applyAlignment="1">
      <alignment vertical="center" wrapText="1"/>
    </xf>
    <xf numFmtId="0" fontId="6" fillId="0" borderId="0" xfId="0" applyFont="1" applyFill="1" applyBorder="1" applyAlignment="1">
      <alignment vertical="center" wrapText="1"/>
    </xf>
    <xf numFmtId="43" fontId="6" fillId="0" borderId="13" xfId="42" applyFont="1" applyFill="1" applyBorder="1" applyAlignment="1">
      <alignment vertical="center"/>
    </xf>
    <xf numFmtId="0" fontId="5" fillId="0" borderId="14" xfId="0" applyFont="1" applyBorder="1" applyAlignment="1">
      <alignment vertical="center"/>
    </xf>
    <xf numFmtId="0" fontId="2" fillId="34" borderId="14" xfId="0" applyFont="1" applyFill="1" applyBorder="1" applyAlignment="1">
      <alignment vertical="center" wrapText="1"/>
    </xf>
    <xf numFmtId="0" fontId="5" fillId="0" borderId="15" xfId="0" applyFont="1" applyBorder="1" applyAlignment="1">
      <alignment vertical="center"/>
    </xf>
    <xf numFmtId="43" fontId="7" fillId="0" borderId="15" xfId="42" applyFont="1" applyBorder="1" applyAlignment="1">
      <alignment vertical="center"/>
    </xf>
    <xf numFmtId="0" fontId="2" fillId="34" borderId="16" xfId="0" applyFont="1" applyFill="1" applyBorder="1" applyAlignment="1">
      <alignment horizontal="center" vertical="center"/>
    </xf>
    <xf numFmtId="43" fontId="2" fillId="34" borderId="16" xfId="42" applyFont="1" applyFill="1" applyBorder="1" applyAlignment="1">
      <alignment horizontal="center" vertical="center" wrapText="1"/>
    </xf>
    <xf numFmtId="0" fontId="10" fillId="0" borderId="17" xfId="0" applyFont="1" applyBorder="1" applyAlignment="1">
      <alignment horizontal="left" vertical="center"/>
    </xf>
    <xf numFmtId="0" fontId="10" fillId="0" borderId="17"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0" applyFont="1" applyAlignment="1">
      <alignment vertical="center"/>
    </xf>
    <xf numFmtId="0" fontId="10" fillId="0" borderId="18" xfId="0" applyFont="1" applyFill="1" applyBorder="1" applyAlignment="1">
      <alignment horizontal="left" vertical="center"/>
    </xf>
    <xf numFmtId="0" fontId="10" fillId="0" borderId="18" xfId="0" applyFont="1" applyFill="1" applyBorder="1" applyAlignment="1">
      <alignment horizontal="left" vertical="center" wrapText="1"/>
    </xf>
    <xf numFmtId="43" fontId="10" fillId="0" borderId="18" xfId="42" applyFont="1" applyFill="1" applyBorder="1" applyAlignment="1">
      <alignment vertical="center" wrapText="1"/>
    </xf>
    <xf numFmtId="41" fontId="10" fillId="0" borderId="18" xfId="42" applyNumberFormat="1" applyFont="1" applyFill="1" applyBorder="1" applyAlignment="1">
      <alignment vertical="center"/>
    </xf>
    <xf numFmtId="43" fontId="10" fillId="35" borderId="18" xfId="42" applyFont="1" applyFill="1" applyBorder="1" applyAlignment="1">
      <alignment vertical="center"/>
    </xf>
    <xf numFmtId="43" fontId="10" fillId="35" borderId="18" xfId="42" applyFont="1" applyFill="1" applyBorder="1" applyAlignment="1">
      <alignment vertical="center" wrapText="1"/>
    </xf>
    <xf numFmtId="0" fontId="9" fillId="0" borderId="18" xfId="0" applyFont="1" applyFill="1" applyBorder="1" applyAlignment="1">
      <alignment horizontal="left" vertical="center" wrapText="1"/>
    </xf>
    <xf numFmtId="43" fontId="9" fillId="0" borderId="18" xfId="42" applyFont="1" applyFill="1" applyBorder="1" applyAlignment="1">
      <alignment vertical="center" wrapText="1"/>
    </xf>
    <xf numFmtId="0" fontId="10" fillId="0" borderId="18" xfId="0" applyFont="1" applyFill="1" applyBorder="1" applyAlignment="1">
      <alignment horizontal="center" vertical="center" wrapText="1"/>
    </xf>
    <xf numFmtId="41" fontId="10" fillId="0" borderId="18" xfId="42" applyNumberFormat="1" applyFont="1" applyFill="1" applyBorder="1" applyAlignment="1">
      <alignment vertical="center" wrapText="1"/>
    </xf>
    <xf numFmtId="0" fontId="10" fillId="33" borderId="0" xfId="0" applyFont="1" applyFill="1" applyAlignment="1">
      <alignment vertical="center"/>
    </xf>
    <xf numFmtId="43" fontId="10" fillId="0" borderId="18" xfId="44" applyFont="1" applyFill="1" applyBorder="1" applyAlignment="1">
      <alignment horizontal="center" vertical="center" wrapText="1"/>
    </xf>
    <xf numFmtId="0" fontId="14" fillId="0" borderId="0" xfId="0" applyFont="1" applyAlignment="1">
      <alignment horizontal="right" indent="1"/>
    </xf>
    <xf numFmtId="0" fontId="15" fillId="0" borderId="0" xfId="0" applyFont="1" applyAlignment="1">
      <alignment/>
    </xf>
    <xf numFmtId="0" fontId="5" fillId="0" borderId="0" xfId="0" applyFont="1" applyAlignment="1">
      <alignment vertical="top"/>
    </xf>
    <xf numFmtId="0" fontId="5" fillId="0" borderId="0" xfId="0" applyFont="1" applyAlignment="1">
      <alignment/>
    </xf>
    <xf numFmtId="0" fontId="59" fillId="0" borderId="0" xfId="0" applyFont="1" applyBorder="1" applyAlignment="1">
      <alignment/>
    </xf>
    <xf numFmtId="0" fontId="5" fillId="34" borderId="19" xfId="0" applyFont="1" applyFill="1" applyBorder="1" applyAlignment="1">
      <alignment horizontal="left" vertical="center" wrapText="1"/>
    </xf>
    <xf numFmtId="0" fontId="5" fillId="34" borderId="20" xfId="0" applyFont="1" applyFill="1" applyBorder="1" applyAlignment="1">
      <alignment horizontal="left" vertical="center" wrapText="1"/>
    </xf>
    <xf numFmtId="43" fontId="5" fillId="0" borderId="19" xfId="42" applyFont="1" applyFill="1" applyBorder="1" applyAlignment="1">
      <alignment vertical="center"/>
    </xf>
    <xf numFmtId="43" fontId="5" fillId="0" borderId="20" xfId="42" applyFont="1" applyBorder="1" applyAlignment="1">
      <alignment vertical="center"/>
    </xf>
    <xf numFmtId="0" fontId="18" fillId="0" borderId="20" xfId="0" applyFont="1" applyBorder="1" applyAlignment="1">
      <alignment/>
    </xf>
    <xf numFmtId="0" fontId="19" fillId="0" borderId="21" xfId="0" applyFont="1" applyFill="1" applyBorder="1" applyAlignment="1">
      <alignment horizontal="center"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43" fontId="5" fillId="0" borderId="22" xfId="42" applyFont="1" applyFill="1" applyBorder="1" applyAlignment="1">
      <alignment vertical="center"/>
    </xf>
    <xf numFmtId="43" fontId="5" fillId="0" borderId="23" xfId="42" applyFont="1" applyBorder="1" applyAlignment="1">
      <alignment vertical="center"/>
    </xf>
    <xf numFmtId="0" fontId="18" fillId="0" borderId="23" xfId="0" applyFont="1" applyBorder="1" applyAlignment="1">
      <alignment/>
    </xf>
    <xf numFmtId="0" fontId="19" fillId="0" borderId="24" xfId="0" applyFont="1" applyFill="1" applyBorder="1" applyAlignment="1">
      <alignment horizontal="center" wrapText="1"/>
    </xf>
    <xf numFmtId="43" fontId="5" fillId="0" borderId="25" xfId="42" applyFont="1" applyFill="1" applyBorder="1" applyAlignment="1">
      <alignment vertical="center"/>
    </xf>
    <xf numFmtId="43" fontId="5" fillId="0" borderId="26" xfId="42" applyFont="1" applyBorder="1" applyAlignment="1">
      <alignment vertical="center"/>
    </xf>
    <xf numFmtId="0" fontId="18" fillId="0" borderId="26" xfId="0" applyFont="1" applyBorder="1" applyAlignment="1">
      <alignment/>
    </xf>
    <xf numFmtId="0" fontId="19" fillId="0" borderId="27" xfId="0" applyFont="1" applyFill="1" applyBorder="1" applyAlignment="1">
      <alignment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43" fontId="9" fillId="34" borderId="15" xfId="42" applyFont="1" applyFill="1" applyBorder="1" applyAlignment="1">
      <alignment horizontal="center" vertical="center"/>
    </xf>
    <xf numFmtId="0" fontId="2" fillId="34"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30" xfId="0" applyFont="1" applyFill="1" applyBorder="1" applyAlignment="1">
      <alignment horizontal="center" vertical="center" wrapText="1"/>
    </xf>
    <xf numFmtId="43" fontId="6" fillId="0" borderId="12" xfId="42" applyFont="1" applyFill="1" applyBorder="1" applyAlignment="1">
      <alignment horizontal="center" vertical="center"/>
    </xf>
    <xf numFmtId="43" fontId="6" fillId="0" borderId="30" xfId="42" applyFont="1" applyFill="1" applyBorder="1" applyAlignment="1">
      <alignment horizontal="center" vertical="center"/>
    </xf>
    <xf numFmtId="0" fontId="2" fillId="34" borderId="17"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16</xdr:col>
      <xdr:colOff>142875</xdr:colOff>
      <xdr:row>1</xdr:row>
      <xdr:rowOff>533400</xdr:rowOff>
    </xdr:to>
    <xdr:sp>
      <xdr:nvSpPr>
        <xdr:cNvPr id="1" name="TextBox 3"/>
        <xdr:cNvSpPr txBox="1">
          <a:spLocks noChangeArrowheads="1"/>
        </xdr:cNvSpPr>
      </xdr:nvSpPr>
      <xdr:spPr>
        <a:xfrm>
          <a:off x="971550" y="342900"/>
          <a:ext cx="176688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46</xdr:row>
      <xdr:rowOff>0</xdr:rowOff>
    </xdr:from>
    <xdr:ext cx="12306300" cy="3962400"/>
    <xdr:sp>
      <xdr:nvSpPr>
        <xdr:cNvPr id="2" name="Text Box 2"/>
        <xdr:cNvSpPr txBox="1">
          <a:spLocks noChangeArrowheads="1"/>
        </xdr:cNvSpPr>
      </xdr:nvSpPr>
      <xdr:spPr>
        <a:xfrm>
          <a:off x="971550" y="1756410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228600</xdr:rowOff>
    </xdr:from>
    <xdr:to>
      <xdr:col>16</xdr:col>
      <xdr:colOff>171450</xdr:colOff>
      <xdr:row>1</xdr:row>
      <xdr:rowOff>419100</xdr:rowOff>
    </xdr:to>
    <xdr:sp>
      <xdr:nvSpPr>
        <xdr:cNvPr id="1" name="TextBox 3"/>
        <xdr:cNvSpPr txBox="1">
          <a:spLocks noChangeArrowheads="1"/>
        </xdr:cNvSpPr>
      </xdr:nvSpPr>
      <xdr:spPr>
        <a:xfrm>
          <a:off x="1000125" y="228600"/>
          <a:ext cx="176688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58</xdr:row>
      <xdr:rowOff>0</xdr:rowOff>
    </xdr:from>
    <xdr:ext cx="12306300" cy="3962400"/>
    <xdr:sp>
      <xdr:nvSpPr>
        <xdr:cNvPr id="2" name="Text Box 2"/>
        <xdr:cNvSpPr txBox="1">
          <a:spLocks noChangeArrowheads="1"/>
        </xdr:cNvSpPr>
      </xdr:nvSpPr>
      <xdr:spPr>
        <a:xfrm>
          <a:off x="971550" y="2985135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16</xdr:col>
      <xdr:colOff>666750</xdr:colOff>
      <xdr:row>1</xdr:row>
      <xdr:rowOff>533400</xdr:rowOff>
    </xdr:to>
    <xdr:sp>
      <xdr:nvSpPr>
        <xdr:cNvPr id="1" name="TextBox 2"/>
        <xdr:cNvSpPr txBox="1">
          <a:spLocks noChangeArrowheads="1"/>
        </xdr:cNvSpPr>
      </xdr:nvSpPr>
      <xdr:spPr>
        <a:xfrm>
          <a:off x="971550" y="342900"/>
          <a:ext cx="176688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39</xdr:row>
      <xdr:rowOff>0</xdr:rowOff>
    </xdr:from>
    <xdr:ext cx="12306300" cy="3962400"/>
    <xdr:sp>
      <xdr:nvSpPr>
        <xdr:cNvPr id="2" name="Text Box 2"/>
        <xdr:cNvSpPr txBox="1">
          <a:spLocks noChangeArrowheads="1"/>
        </xdr:cNvSpPr>
      </xdr:nvSpPr>
      <xdr:spPr>
        <a:xfrm>
          <a:off x="971550" y="1762125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133350</xdr:rowOff>
    </xdr:from>
    <xdr:to>
      <xdr:col>16</xdr:col>
      <xdr:colOff>152400</xdr:colOff>
      <xdr:row>1</xdr:row>
      <xdr:rowOff>323850</xdr:rowOff>
    </xdr:to>
    <xdr:sp>
      <xdr:nvSpPr>
        <xdr:cNvPr id="1" name="TextBox 2"/>
        <xdr:cNvSpPr txBox="1">
          <a:spLocks noChangeArrowheads="1"/>
        </xdr:cNvSpPr>
      </xdr:nvSpPr>
      <xdr:spPr>
        <a:xfrm>
          <a:off x="981075" y="133350"/>
          <a:ext cx="176688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41</xdr:row>
      <xdr:rowOff>0</xdr:rowOff>
    </xdr:from>
    <xdr:ext cx="12306300" cy="3962400"/>
    <xdr:sp>
      <xdr:nvSpPr>
        <xdr:cNvPr id="2" name="Text Box 2"/>
        <xdr:cNvSpPr txBox="1">
          <a:spLocks noChangeArrowheads="1"/>
        </xdr:cNvSpPr>
      </xdr:nvSpPr>
      <xdr:spPr>
        <a:xfrm>
          <a:off x="971550" y="1799272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66"/>
  <sheetViews>
    <sheetView view="pageBreakPreview" zoomScale="80" zoomScaleNormal="85" zoomScaleSheetLayoutView="80" zoomScalePageLayoutView="0" workbookViewId="0" topLeftCell="D48">
      <selection activeCell="F45" sqref="F45"/>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125</v>
      </c>
    </row>
    <row r="2" ht="59.25" customHeight="1" thickBot="1"/>
    <row r="3" spans="6:21" ht="30" customHeight="1" thickBot="1" thickTop="1">
      <c r="F3" s="72" t="s">
        <v>129</v>
      </c>
      <c r="G3" s="73"/>
      <c r="H3" s="73"/>
      <c r="I3" s="73"/>
      <c r="J3" s="73"/>
      <c r="K3" s="73"/>
      <c r="L3" s="73"/>
      <c r="M3" s="73"/>
      <c r="N3" s="73"/>
      <c r="O3" s="73"/>
      <c r="P3" s="73"/>
      <c r="Q3" s="7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128</v>
      </c>
      <c r="G5" s="14" t="s">
        <v>138</v>
      </c>
      <c r="L5" s="16" t="s">
        <v>6</v>
      </c>
      <c r="M5" s="75" t="s">
        <v>139</v>
      </c>
      <c r="N5" s="75"/>
      <c r="O5" s="75"/>
      <c r="P5" s="76"/>
      <c r="Q5" s="19"/>
    </row>
    <row r="6" spans="7:20" ht="42.75" customHeight="1" thickTop="1">
      <c r="G6" s="7"/>
      <c r="H6" s="7"/>
      <c r="I6" s="7"/>
      <c r="J6" s="7"/>
      <c r="K6" s="7"/>
      <c r="L6" s="8"/>
      <c r="M6" s="8"/>
      <c r="N6" s="9"/>
      <c r="O6" s="8"/>
      <c r="P6" s="8"/>
      <c r="Q6" s="8"/>
      <c r="R6" s="8"/>
      <c r="S6" s="8"/>
      <c r="T6" s="8"/>
    </row>
    <row r="7" spans="1:21" ht="27.75" customHeight="1">
      <c r="A7" s="77" t="s">
        <v>4</v>
      </c>
      <c r="B7" s="77" t="s">
        <v>6</v>
      </c>
      <c r="C7" s="20"/>
      <c r="D7" s="78" t="s">
        <v>123</v>
      </c>
      <c r="E7" s="22"/>
      <c r="F7" s="67" t="s">
        <v>0</v>
      </c>
      <c r="G7" s="67" t="s">
        <v>7</v>
      </c>
      <c r="H7" s="67" t="s">
        <v>124</v>
      </c>
      <c r="I7" s="67" t="s">
        <v>5</v>
      </c>
      <c r="J7" s="67" t="s">
        <v>113</v>
      </c>
      <c r="K7" s="67" t="s">
        <v>8</v>
      </c>
      <c r="L7" s="69" t="s">
        <v>126</v>
      </c>
      <c r="M7" s="69"/>
      <c r="N7" s="69"/>
      <c r="O7" s="69" t="s">
        <v>127</v>
      </c>
      <c r="P7" s="69"/>
      <c r="Q7" s="69"/>
      <c r="R7" s="23"/>
      <c r="S7" s="23"/>
      <c r="T7" s="23"/>
      <c r="U7" s="70" t="s">
        <v>3</v>
      </c>
    </row>
    <row r="8" spans="1:22" s="2" customFormat="1" ht="48" thickBot="1">
      <c r="A8" s="77"/>
      <c r="B8" s="77"/>
      <c r="C8" s="21" t="s">
        <v>120</v>
      </c>
      <c r="D8" s="79"/>
      <c r="E8" s="24" t="s">
        <v>116</v>
      </c>
      <c r="F8" s="68"/>
      <c r="G8" s="68"/>
      <c r="H8" s="68"/>
      <c r="I8" s="68"/>
      <c r="J8" s="68"/>
      <c r="K8" s="68"/>
      <c r="L8" s="25" t="s">
        <v>1</v>
      </c>
      <c r="M8" s="25" t="s">
        <v>2</v>
      </c>
      <c r="N8" s="25" t="s">
        <v>115</v>
      </c>
      <c r="O8" s="25" t="s">
        <v>1</v>
      </c>
      <c r="P8" s="25" t="s">
        <v>2</v>
      </c>
      <c r="Q8" s="25" t="s">
        <v>115</v>
      </c>
      <c r="R8" s="25" t="s">
        <v>117</v>
      </c>
      <c r="S8" s="25" t="s">
        <v>118</v>
      </c>
      <c r="T8" s="25" t="s">
        <v>119</v>
      </c>
      <c r="U8" s="71"/>
      <c r="V8" s="1" t="s">
        <v>122</v>
      </c>
    </row>
    <row r="9" spans="1:22" s="29" customFormat="1" ht="92.25" customHeight="1" thickBot="1" thickTop="1">
      <c r="A9" s="26" t="s">
        <v>31</v>
      </c>
      <c r="B9" s="27" t="s">
        <v>69</v>
      </c>
      <c r="C9" s="28" t="s">
        <v>121</v>
      </c>
      <c r="D9" s="31" t="s">
        <v>20</v>
      </c>
      <c r="E9" s="30"/>
      <c r="F9" s="31" t="s">
        <v>14</v>
      </c>
      <c r="G9" s="31" t="s">
        <v>70</v>
      </c>
      <c r="H9" s="31"/>
      <c r="I9" s="31"/>
      <c r="J9" s="31"/>
      <c r="K9" s="38" t="s">
        <v>17</v>
      </c>
      <c r="L9" s="32">
        <v>426664.7</v>
      </c>
      <c r="M9" s="39"/>
      <c r="N9" s="33">
        <f>SUM(L9:M9)</f>
        <v>426664.7</v>
      </c>
      <c r="O9" s="34"/>
      <c r="P9" s="34"/>
      <c r="Q9" s="34"/>
      <c r="R9" s="32"/>
      <c r="S9" s="32"/>
      <c r="T9" s="35">
        <f>SUM(R9:S9)</f>
        <v>0</v>
      </c>
      <c r="U9" s="31" t="s">
        <v>71</v>
      </c>
      <c r="V9" s="40" t="str">
        <f>IF(T9&gt;N9,"Invalid","OK")</f>
        <v>OK</v>
      </c>
    </row>
    <row r="10" ht="27" customHeight="1" thickTop="1"/>
    <row r="12" spans="6:7" ht="27" customHeight="1">
      <c r="F12" s="42" t="s">
        <v>140</v>
      </c>
      <c r="G12" s="43" t="s">
        <v>141</v>
      </c>
    </row>
    <row r="61" spans="11:16" ht="27" customHeight="1">
      <c r="K61" s="44" t="s">
        <v>142</v>
      </c>
      <c r="L61" s="45"/>
      <c r="M61" s="6"/>
      <c r="N61" s="5"/>
      <c r="O61"/>
      <c r="P61" s="46"/>
    </row>
    <row r="62" spans="11:16" ht="27" customHeight="1">
      <c r="K62" s="47" t="s">
        <v>143</v>
      </c>
      <c r="L62" s="48"/>
      <c r="M62" s="49"/>
      <c r="N62" s="50"/>
      <c r="O62" s="51"/>
      <c r="P62" s="52"/>
    </row>
    <row r="63" spans="11:16" ht="27" customHeight="1">
      <c r="K63" s="53" t="s">
        <v>144</v>
      </c>
      <c r="L63" s="54"/>
      <c r="M63" s="55"/>
      <c r="N63" s="56"/>
      <c r="O63" s="57"/>
      <c r="P63" s="58"/>
    </row>
    <row r="64" spans="11:16" ht="27" customHeight="1">
      <c r="K64" s="53" t="s">
        <v>145</v>
      </c>
      <c r="L64" s="54"/>
      <c r="M64" s="55"/>
      <c r="N64" s="56"/>
      <c r="O64" s="57"/>
      <c r="P64" s="58"/>
    </row>
    <row r="65" spans="11:16" ht="27" customHeight="1">
      <c r="K65" s="63" t="s">
        <v>146</v>
      </c>
      <c r="L65" s="64"/>
      <c r="M65" s="55"/>
      <c r="N65" s="56"/>
      <c r="O65" s="57"/>
      <c r="P65" s="58"/>
    </row>
    <row r="66" spans="11:16" ht="27" customHeight="1">
      <c r="K66" s="65" t="s">
        <v>147</v>
      </c>
      <c r="L66" s="66"/>
      <c r="M66" s="59"/>
      <c r="N66" s="60"/>
      <c r="O66" s="61"/>
      <c r="P66" s="62"/>
    </row>
  </sheetData>
  <sheetProtection/>
  <mergeCells count="16">
    <mergeCell ref="A7:A8"/>
    <mergeCell ref="B7:B8"/>
    <mergeCell ref="D7:D8"/>
    <mergeCell ref="F7:F8"/>
    <mergeCell ref="G7:G8"/>
    <mergeCell ref="U7:U8"/>
    <mergeCell ref="F3:Q3"/>
    <mergeCell ref="M5:P5"/>
    <mergeCell ref="H7:H8"/>
    <mergeCell ref="I7:I8"/>
    <mergeCell ref="J7:J8"/>
    <mergeCell ref="K65:L65"/>
    <mergeCell ref="K66:L66"/>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2.xml><?xml version="1.0" encoding="utf-8"?>
<worksheet xmlns="http://schemas.openxmlformats.org/spreadsheetml/2006/main" xmlns:r="http://schemas.openxmlformats.org/officeDocument/2006/relationships">
  <dimension ref="A1:V79"/>
  <sheetViews>
    <sheetView view="pageBreakPreview" zoomScale="80" zoomScaleNormal="85" zoomScaleSheetLayoutView="80" zoomScalePageLayoutView="0" workbookViewId="0" topLeftCell="D61">
      <selection activeCell="K74" sqref="K74:P79"/>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125</v>
      </c>
    </row>
    <row r="2" ht="48" customHeight="1" thickBot="1"/>
    <row r="3" spans="6:21" ht="30" customHeight="1" thickBot="1" thickTop="1">
      <c r="F3" s="72" t="s">
        <v>129</v>
      </c>
      <c r="G3" s="73"/>
      <c r="H3" s="73"/>
      <c r="I3" s="73"/>
      <c r="J3" s="73"/>
      <c r="K3" s="73"/>
      <c r="L3" s="73"/>
      <c r="M3" s="73"/>
      <c r="N3" s="73"/>
      <c r="O3" s="73"/>
      <c r="P3" s="73"/>
      <c r="Q3" s="7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128</v>
      </c>
      <c r="G5" s="14" t="s">
        <v>138</v>
      </c>
      <c r="L5" s="16" t="s">
        <v>6</v>
      </c>
      <c r="M5" s="75" t="s">
        <v>72</v>
      </c>
      <c r="N5" s="75"/>
      <c r="O5" s="75"/>
      <c r="P5" s="76"/>
      <c r="Q5" s="19"/>
    </row>
    <row r="6" spans="7:20" ht="27" customHeight="1" thickTop="1">
      <c r="G6" s="7"/>
      <c r="H6" s="7"/>
      <c r="I6" s="7"/>
      <c r="J6" s="7"/>
      <c r="K6" s="7"/>
      <c r="L6" s="8"/>
      <c r="M6" s="8"/>
      <c r="N6" s="9"/>
      <c r="O6" s="8"/>
      <c r="P6" s="8"/>
      <c r="Q6" s="8"/>
      <c r="R6" s="8"/>
      <c r="S6" s="8"/>
      <c r="T6" s="8"/>
    </row>
    <row r="7" spans="1:21" ht="27.75" customHeight="1">
      <c r="A7" s="77" t="s">
        <v>4</v>
      </c>
      <c r="B7" s="77" t="s">
        <v>6</v>
      </c>
      <c r="C7" s="20"/>
      <c r="D7" s="78" t="s">
        <v>123</v>
      </c>
      <c r="E7" s="22"/>
      <c r="F7" s="67" t="s">
        <v>0</v>
      </c>
      <c r="G7" s="67" t="s">
        <v>7</v>
      </c>
      <c r="H7" s="67" t="s">
        <v>124</v>
      </c>
      <c r="I7" s="67" t="s">
        <v>5</v>
      </c>
      <c r="J7" s="67" t="s">
        <v>113</v>
      </c>
      <c r="K7" s="67" t="s">
        <v>8</v>
      </c>
      <c r="L7" s="69" t="s">
        <v>126</v>
      </c>
      <c r="M7" s="69"/>
      <c r="N7" s="69"/>
      <c r="O7" s="69" t="s">
        <v>127</v>
      </c>
      <c r="P7" s="69"/>
      <c r="Q7" s="69"/>
      <c r="R7" s="23"/>
      <c r="S7" s="23"/>
      <c r="T7" s="23"/>
      <c r="U7" s="70" t="s">
        <v>3</v>
      </c>
    </row>
    <row r="8" spans="1:22" s="2" customFormat="1" ht="48" thickBot="1">
      <c r="A8" s="77"/>
      <c r="B8" s="77"/>
      <c r="C8" s="21" t="s">
        <v>120</v>
      </c>
      <c r="D8" s="79"/>
      <c r="E8" s="24" t="s">
        <v>116</v>
      </c>
      <c r="F8" s="68"/>
      <c r="G8" s="68"/>
      <c r="H8" s="68"/>
      <c r="I8" s="68"/>
      <c r="J8" s="68"/>
      <c r="K8" s="68"/>
      <c r="L8" s="25" t="s">
        <v>1</v>
      </c>
      <c r="M8" s="25" t="s">
        <v>2</v>
      </c>
      <c r="N8" s="25" t="s">
        <v>115</v>
      </c>
      <c r="O8" s="25" t="s">
        <v>1</v>
      </c>
      <c r="P8" s="25" t="s">
        <v>2</v>
      </c>
      <c r="Q8" s="25" t="s">
        <v>115</v>
      </c>
      <c r="R8" s="25" t="s">
        <v>117</v>
      </c>
      <c r="S8" s="25" t="s">
        <v>118</v>
      </c>
      <c r="T8" s="25" t="s">
        <v>119</v>
      </c>
      <c r="U8" s="71"/>
      <c r="V8" s="1" t="s">
        <v>122</v>
      </c>
    </row>
    <row r="9" spans="1:22" s="29" customFormat="1" ht="54.75" customHeight="1" thickBot="1" thickTop="1">
      <c r="A9" s="26" t="s">
        <v>31</v>
      </c>
      <c r="B9" s="27" t="s">
        <v>72</v>
      </c>
      <c r="C9" s="28" t="s">
        <v>121</v>
      </c>
      <c r="D9" s="31" t="s">
        <v>20</v>
      </c>
      <c r="E9" s="30"/>
      <c r="F9" s="31" t="s">
        <v>14</v>
      </c>
      <c r="G9" s="31" t="s">
        <v>76</v>
      </c>
      <c r="H9" s="31"/>
      <c r="I9" s="31"/>
      <c r="J9" s="31"/>
      <c r="K9" s="38"/>
      <c r="L9" s="39"/>
      <c r="M9" s="39"/>
      <c r="N9" s="33">
        <f aca="true" t="shared" si="0" ref="N9:N31">SUM(L9:M9)</f>
        <v>0</v>
      </c>
      <c r="O9" s="34"/>
      <c r="P9" s="34"/>
      <c r="Q9" s="34"/>
      <c r="R9" s="32">
        <v>110217</v>
      </c>
      <c r="S9" s="32"/>
      <c r="T9" s="35">
        <f aca="true" t="shared" si="1" ref="T9:T31">SUM(R9:S9)</f>
        <v>110217</v>
      </c>
      <c r="U9" s="31" t="s">
        <v>77</v>
      </c>
      <c r="V9" s="40" t="str">
        <f aca="true" t="shared" si="2" ref="V9:V31">IF(T9&gt;N9,"Invalid","OK")</f>
        <v>Invalid</v>
      </c>
    </row>
    <row r="10" spans="1:22" s="29" customFormat="1" ht="54.75" customHeight="1" thickBot="1" thickTop="1">
      <c r="A10" s="26" t="s">
        <v>31</v>
      </c>
      <c r="B10" s="27" t="s">
        <v>72</v>
      </c>
      <c r="C10" s="28" t="s">
        <v>121</v>
      </c>
      <c r="D10" s="31" t="s">
        <v>20</v>
      </c>
      <c r="E10" s="30"/>
      <c r="F10" s="31" t="s">
        <v>14</v>
      </c>
      <c r="G10" s="31" t="s">
        <v>78</v>
      </c>
      <c r="H10" s="31"/>
      <c r="I10" s="31"/>
      <c r="J10" s="31"/>
      <c r="K10" s="38"/>
      <c r="L10" s="39"/>
      <c r="M10" s="39"/>
      <c r="N10" s="33">
        <f t="shared" si="0"/>
        <v>0</v>
      </c>
      <c r="O10" s="34"/>
      <c r="P10" s="34"/>
      <c r="Q10" s="34"/>
      <c r="R10" s="32">
        <v>40898.21</v>
      </c>
      <c r="S10" s="32"/>
      <c r="T10" s="35">
        <f t="shared" si="1"/>
        <v>40898.21</v>
      </c>
      <c r="U10" s="31" t="s">
        <v>79</v>
      </c>
      <c r="V10" s="40" t="str">
        <f t="shared" si="2"/>
        <v>Invalid</v>
      </c>
    </row>
    <row r="11" spans="1:22" s="29" customFormat="1" ht="54.75" customHeight="1" thickBot="1" thickTop="1">
      <c r="A11" s="26" t="s">
        <v>31</v>
      </c>
      <c r="B11" s="27" t="s">
        <v>72</v>
      </c>
      <c r="C11" s="28" t="s">
        <v>121</v>
      </c>
      <c r="D11" s="31" t="s">
        <v>20</v>
      </c>
      <c r="E11" s="30"/>
      <c r="F11" s="31" t="s">
        <v>14</v>
      </c>
      <c r="G11" s="31" t="s">
        <v>80</v>
      </c>
      <c r="H11" s="31"/>
      <c r="I11" s="31"/>
      <c r="J11" s="31"/>
      <c r="K11" s="38"/>
      <c r="L11" s="39">
        <v>195000</v>
      </c>
      <c r="M11" s="39"/>
      <c r="N11" s="33">
        <f t="shared" si="0"/>
        <v>195000</v>
      </c>
      <c r="O11" s="34"/>
      <c r="P11" s="34"/>
      <c r="Q11" s="34"/>
      <c r="R11" s="32"/>
      <c r="S11" s="32"/>
      <c r="T11" s="35">
        <f t="shared" si="1"/>
        <v>0</v>
      </c>
      <c r="U11" s="31" t="s">
        <v>81</v>
      </c>
      <c r="V11" s="40" t="str">
        <f t="shared" si="2"/>
        <v>OK</v>
      </c>
    </row>
    <row r="12" spans="1:22" s="29" customFormat="1" ht="54.75" customHeight="1" thickBot="1" thickTop="1">
      <c r="A12" s="26" t="s">
        <v>31</v>
      </c>
      <c r="B12" s="27" t="s">
        <v>72</v>
      </c>
      <c r="C12" s="28" t="s">
        <v>121</v>
      </c>
      <c r="D12" s="30" t="s">
        <v>20</v>
      </c>
      <c r="E12" s="30"/>
      <c r="F12" s="31" t="s">
        <v>88</v>
      </c>
      <c r="G12" s="31" t="s">
        <v>131</v>
      </c>
      <c r="H12" s="31"/>
      <c r="I12" s="31" t="s">
        <v>87</v>
      </c>
      <c r="J12" s="31" t="s">
        <v>21</v>
      </c>
      <c r="K12" s="38">
        <v>2013</v>
      </c>
      <c r="L12" s="39">
        <v>77135</v>
      </c>
      <c r="M12" s="39"/>
      <c r="N12" s="33">
        <f>SUM(L12:M12)</f>
        <v>77135</v>
      </c>
      <c r="O12" s="34"/>
      <c r="P12" s="34"/>
      <c r="Q12" s="34"/>
      <c r="R12" s="32"/>
      <c r="S12" s="32"/>
      <c r="T12" s="35">
        <f>SUM(R12:S12)</f>
        <v>0</v>
      </c>
      <c r="U12" s="31" t="s">
        <v>89</v>
      </c>
      <c r="V12" s="40" t="str">
        <f>IF(T12&gt;N12,"Invalid","OK")</f>
        <v>OK</v>
      </c>
    </row>
    <row r="13" spans="1:22" s="29" customFormat="1" ht="70.5" customHeight="1" thickBot="1" thickTop="1">
      <c r="A13" s="26" t="s">
        <v>31</v>
      </c>
      <c r="B13" s="27" t="s">
        <v>72</v>
      </c>
      <c r="C13" s="28" t="s">
        <v>121</v>
      </c>
      <c r="D13" s="30" t="s">
        <v>22</v>
      </c>
      <c r="E13" s="30"/>
      <c r="F13" s="31" t="s">
        <v>13</v>
      </c>
      <c r="G13" s="31" t="s">
        <v>73</v>
      </c>
      <c r="H13" s="31"/>
      <c r="I13" s="31"/>
      <c r="J13" s="31" t="s">
        <v>21</v>
      </c>
      <c r="K13" s="38" t="s">
        <v>11</v>
      </c>
      <c r="L13" s="39">
        <v>5875000</v>
      </c>
      <c r="M13" s="39"/>
      <c r="N13" s="33">
        <f>SUM(L13:M13)</f>
        <v>5875000</v>
      </c>
      <c r="O13" s="34"/>
      <c r="P13" s="34"/>
      <c r="Q13" s="34"/>
      <c r="R13" s="32"/>
      <c r="S13" s="32"/>
      <c r="T13" s="35">
        <f>SUM(R13:S13)</f>
        <v>0</v>
      </c>
      <c r="U13" s="31" t="s">
        <v>74</v>
      </c>
      <c r="V13" s="40" t="str">
        <f>IF(T13&gt;N13,"Invalid","OK")</f>
        <v>OK</v>
      </c>
    </row>
    <row r="14" spans="1:22" s="29" customFormat="1" ht="84" thickBot="1" thickTop="1">
      <c r="A14" s="26" t="s">
        <v>31</v>
      </c>
      <c r="B14" s="27" t="s">
        <v>72</v>
      </c>
      <c r="C14" s="28" t="s">
        <v>121</v>
      </c>
      <c r="D14" s="30" t="s">
        <v>22</v>
      </c>
      <c r="E14" s="30"/>
      <c r="F14" s="31" t="s">
        <v>13</v>
      </c>
      <c r="G14" s="31" t="s">
        <v>130</v>
      </c>
      <c r="H14" s="31"/>
      <c r="I14" s="31"/>
      <c r="J14" s="31"/>
      <c r="K14" s="38" t="s">
        <v>16</v>
      </c>
      <c r="L14" s="39">
        <v>1462500</v>
      </c>
      <c r="M14" s="39"/>
      <c r="N14" s="33">
        <f t="shared" si="0"/>
        <v>1462500</v>
      </c>
      <c r="O14" s="34"/>
      <c r="P14" s="34"/>
      <c r="Q14" s="34"/>
      <c r="R14" s="32">
        <v>396666.67</v>
      </c>
      <c r="S14" s="32"/>
      <c r="T14" s="35">
        <f t="shared" si="1"/>
        <v>396666.67</v>
      </c>
      <c r="U14" s="31" t="s">
        <v>82</v>
      </c>
      <c r="V14" s="40" t="str">
        <f t="shared" si="2"/>
        <v>OK</v>
      </c>
    </row>
    <row r="15" spans="1:22" s="29" customFormat="1" ht="54.75" customHeight="1" thickBot="1" thickTop="1">
      <c r="A15" s="26" t="s">
        <v>31</v>
      </c>
      <c r="B15" s="27" t="s">
        <v>114</v>
      </c>
      <c r="C15" s="28" t="s">
        <v>121</v>
      </c>
      <c r="D15" s="30" t="s">
        <v>22</v>
      </c>
      <c r="E15" s="30"/>
      <c r="F15" s="31" t="s">
        <v>13</v>
      </c>
      <c r="G15" s="31" t="s">
        <v>83</v>
      </c>
      <c r="H15" s="31"/>
      <c r="I15" s="31"/>
      <c r="J15" s="31"/>
      <c r="K15" s="41" t="s">
        <v>17</v>
      </c>
      <c r="L15" s="39">
        <v>2286492</v>
      </c>
      <c r="M15" s="39"/>
      <c r="N15" s="33">
        <f t="shared" si="0"/>
        <v>2286492</v>
      </c>
      <c r="O15" s="34"/>
      <c r="P15" s="34"/>
      <c r="Q15" s="34"/>
      <c r="R15" s="32">
        <v>804833.1</v>
      </c>
      <c r="S15" s="32"/>
      <c r="T15" s="35">
        <f t="shared" si="1"/>
        <v>804833.1</v>
      </c>
      <c r="U15" s="31" t="s">
        <v>84</v>
      </c>
      <c r="V15" s="40" t="str">
        <f t="shared" si="2"/>
        <v>OK</v>
      </c>
    </row>
    <row r="16" spans="1:22" s="29" customFormat="1" ht="54.75" customHeight="1" thickBot="1" thickTop="1">
      <c r="A16" s="26" t="s">
        <v>31</v>
      </c>
      <c r="B16" s="27" t="s">
        <v>72</v>
      </c>
      <c r="C16" s="28" t="s">
        <v>121</v>
      </c>
      <c r="D16" s="30" t="s">
        <v>22</v>
      </c>
      <c r="E16" s="30"/>
      <c r="F16" s="31" t="s">
        <v>13</v>
      </c>
      <c r="G16" s="31" t="s">
        <v>85</v>
      </c>
      <c r="H16" s="31"/>
      <c r="I16" s="31"/>
      <c r="J16" s="31"/>
      <c r="K16" s="38"/>
      <c r="L16" s="39">
        <v>1400000</v>
      </c>
      <c r="M16" s="39"/>
      <c r="N16" s="33">
        <f t="shared" si="0"/>
        <v>1400000</v>
      </c>
      <c r="O16" s="34"/>
      <c r="P16" s="34"/>
      <c r="Q16" s="34"/>
      <c r="R16" s="32">
        <v>1400000</v>
      </c>
      <c r="S16" s="32"/>
      <c r="T16" s="35">
        <f t="shared" si="1"/>
        <v>1400000</v>
      </c>
      <c r="U16" s="31" t="s">
        <v>86</v>
      </c>
      <c r="V16" s="40" t="str">
        <f t="shared" si="2"/>
        <v>OK</v>
      </c>
    </row>
    <row r="17" spans="1:22" s="29" customFormat="1" ht="54.75" customHeight="1" thickBot="1" thickTop="1">
      <c r="A17" s="26" t="s">
        <v>31</v>
      </c>
      <c r="B17" s="27" t="s">
        <v>72</v>
      </c>
      <c r="C17" s="28" t="s">
        <v>121</v>
      </c>
      <c r="D17" s="30" t="s">
        <v>28</v>
      </c>
      <c r="E17" s="30"/>
      <c r="F17" s="31"/>
      <c r="G17" s="31" t="s">
        <v>90</v>
      </c>
      <c r="H17" s="31"/>
      <c r="I17" s="31" t="s">
        <v>87</v>
      </c>
      <c r="J17" s="31" t="s">
        <v>21</v>
      </c>
      <c r="K17" s="38">
        <v>2013</v>
      </c>
      <c r="L17" s="39">
        <v>75000</v>
      </c>
      <c r="M17" s="39"/>
      <c r="N17" s="33">
        <f t="shared" si="0"/>
        <v>75000</v>
      </c>
      <c r="O17" s="34"/>
      <c r="P17" s="34"/>
      <c r="Q17" s="34"/>
      <c r="R17" s="32"/>
      <c r="S17" s="32"/>
      <c r="T17" s="35">
        <f t="shared" si="1"/>
        <v>0</v>
      </c>
      <c r="U17" s="31" t="s">
        <v>91</v>
      </c>
      <c r="V17" s="40" t="str">
        <f t="shared" si="2"/>
        <v>OK</v>
      </c>
    </row>
    <row r="18" spans="1:22" s="29" customFormat="1" ht="54.75" customHeight="1" thickBot="1" thickTop="1">
      <c r="A18" s="26" t="s">
        <v>31</v>
      </c>
      <c r="B18" s="27" t="s">
        <v>72</v>
      </c>
      <c r="C18" s="28" t="s">
        <v>121</v>
      </c>
      <c r="D18" s="30" t="s">
        <v>28</v>
      </c>
      <c r="E18" s="30"/>
      <c r="F18" s="31"/>
      <c r="G18" s="31" t="s">
        <v>132</v>
      </c>
      <c r="H18" s="31"/>
      <c r="I18" s="31"/>
      <c r="J18" s="31" t="s">
        <v>21</v>
      </c>
      <c r="K18" s="38">
        <v>2013</v>
      </c>
      <c r="L18" s="39">
        <v>130000</v>
      </c>
      <c r="M18" s="39"/>
      <c r="N18" s="33">
        <f t="shared" si="0"/>
        <v>130000</v>
      </c>
      <c r="O18" s="34"/>
      <c r="P18" s="34"/>
      <c r="Q18" s="34"/>
      <c r="R18" s="32"/>
      <c r="S18" s="32"/>
      <c r="T18" s="35">
        <f t="shared" si="1"/>
        <v>0</v>
      </c>
      <c r="U18" s="31" t="s">
        <v>92</v>
      </c>
      <c r="V18" s="40" t="str">
        <f t="shared" si="2"/>
        <v>OK</v>
      </c>
    </row>
    <row r="19" spans="1:22" s="29" customFormat="1" ht="54.75" customHeight="1" thickBot="1" thickTop="1">
      <c r="A19" s="26" t="s">
        <v>31</v>
      </c>
      <c r="B19" s="27" t="s">
        <v>72</v>
      </c>
      <c r="C19" s="28" t="s">
        <v>121</v>
      </c>
      <c r="D19" s="30" t="s">
        <v>28</v>
      </c>
      <c r="E19" s="30"/>
      <c r="F19" s="31"/>
      <c r="G19" s="31" t="s">
        <v>133</v>
      </c>
      <c r="H19" s="31"/>
      <c r="I19" s="31"/>
      <c r="J19" s="31" t="s">
        <v>21</v>
      </c>
      <c r="K19" s="38">
        <v>2013</v>
      </c>
      <c r="L19" s="39">
        <v>225000</v>
      </c>
      <c r="M19" s="39"/>
      <c r="N19" s="33">
        <f t="shared" si="0"/>
        <v>225000</v>
      </c>
      <c r="O19" s="34"/>
      <c r="P19" s="34"/>
      <c r="Q19" s="34"/>
      <c r="R19" s="32"/>
      <c r="S19" s="32"/>
      <c r="T19" s="35">
        <f t="shared" si="1"/>
        <v>0</v>
      </c>
      <c r="U19" s="31" t="s">
        <v>93</v>
      </c>
      <c r="V19" s="40" t="str">
        <f t="shared" si="2"/>
        <v>OK</v>
      </c>
    </row>
    <row r="20" spans="1:22" s="29" customFormat="1" ht="54.75" customHeight="1" thickBot="1" thickTop="1">
      <c r="A20" s="26" t="s">
        <v>31</v>
      </c>
      <c r="B20" s="27" t="s">
        <v>72</v>
      </c>
      <c r="C20" s="28" t="s">
        <v>121</v>
      </c>
      <c r="D20" s="30" t="s">
        <v>28</v>
      </c>
      <c r="E20" s="30"/>
      <c r="F20" s="31"/>
      <c r="G20" s="31" t="s">
        <v>134</v>
      </c>
      <c r="H20" s="31"/>
      <c r="I20" s="31"/>
      <c r="J20" s="31" t="s">
        <v>21</v>
      </c>
      <c r="K20" s="38">
        <v>2013</v>
      </c>
      <c r="L20" s="39">
        <v>168750</v>
      </c>
      <c r="M20" s="39"/>
      <c r="N20" s="33">
        <f t="shared" si="0"/>
        <v>168750</v>
      </c>
      <c r="O20" s="34"/>
      <c r="P20" s="34"/>
      <c r="Q20" s="34"/>
      <c r="R20" s="32"/>
      <c r="S20" s="32"/>
      <c r="T20" s="35">
        <f t="shared" si="1"/>
        <v>0</v>
      </c>
      <c r="U20" s="31" t="s">
        <v>94</v>
      </c>
      <c r="V20" s="40" t="str">
        <f t="shared" si="2"/>
        <v>OK</v>
      </c>
    </row>
    <row r="21" spans="1:22" s="29" customFormat="1" ht="68.25" customHeight="1" thickBot="1" thickTop="1">
      <c r="A21" s="26" t="s">
        <v>31</v>
      </c>
      <c r="B21" s="27" t="s">
        <v>72</v>
      </c>
      <c r="C21" s="28" t="s">
        <v>121</v>
      </c>
      <c r="D21" s="30" t="s">
        <v>28</v>
      </c>
      <c r="E21" s="30"/>
      <c r="F21" s="31"/>
      <c r="G21" s="31" t="s">
        <v>135</v>
      </c>
      <c r="H21" s="31"/>
      <c r="I21" s="31"/>
      <c r="J21" s="31" t="s">
        <v>21</v>
      </c>
      <c r="K21" s="38">
        <v>2013</v>
      </c>
      <c r="L21" s="39">
        <v>144000</v>
      </c>
      <c r="M21" s="39"/>
      <c r="N21" s="33">
        <f t="shared" si="0"/>
        <v>144000</v>
      </c>
      <c r="O21" s="34"/>
      <c r="P21" s="34"/>
      <c r="Q21" s="34"/>
      <c r="R21" s="32"/>
      <c r="S21" s="32"/>
      <c r="T21" s="35">
        <f t="shared" si="1"/>
        <v>0</v>
      </c>
      <c r="U21" s="31" t="s">
        <v>95</v>
      </c>
      <c r="V21" s="40" t="str">
        <f t="shared" si="2"/>
        <v>OK</v>
      </c>
    </row>
    <row r="22" spans="1:22" s="29" customFormat="1" ht="54.75" customHeight="1" thickBot="1" thickTop="1">
      <c r="A22" s="26" t="s">
        <v>31</v>
      </c>
      <c r="B22" s="27" t="s">
        <v>72</v>
      </c>
      <c r="C22" s="28" t="s">
        <v>121</v>
      </c>
      <c r="D22" s="30" t="s">
        <v>28</v>
      </c>
      <c r="E22" s="30"/>
      <c r="F22" s="31"/>
      <c r="G22" s="31" t="s">
        <v>136</v>
      </c>
      <c r="H22" s="31"/>
      <c r="I22" s="31"/>
      <c r="J22" s="31" t="s">
        <v>21</v>
      </c>
      <c r="K22" s="38">
        <v>2013</v>
      </c>
      <c r="L22" s="39">
        <v>218250</v>
      </c>
      <c r="M22" s="39"/>
      <c r="N22" s="33">
        <f t="shared" si="0"/>
        <v>218250</v>
      </c>
      <c r="O22" s="34"/>
      <c r="P22" s="34"/>
      <c r="Q22" s="34"/>
      <c r="R22" s="32"/>
      <c r="S22" s="32"/>
      <c r="T22" s="35">
        <f t="shared" si="1"/>
        <v>0</v>
      </c>
      <c r="U22" s="31" t="s">
        <v>96</v>
      </c>
      <c r="V22" s="40" t="str">
        <f t="shared" si="2"/>
        <v>OK</v>
      </c>
    </row>
    <row r="23" spans="1:22" s="29" customFormat="1" ht="67.5" thickBot="1" thickTop="1">
      <c r="A23" s="26" t="s">
        <v>31</v>
      </c>
      <c r="B23" s="27" t="s">
        <v>72</v>
      </c>
      <c r="C23" s="28" t="s">
        <v>121</v>
      </c>
      <c r="D23" s="30" t="s">
        <v>28</v>
      </c>
      <c r="E23" s="30"/>
      <c r="F23" s="31"/>
      <c r="G23" s="31" t="s">
        <v>137</v>
      </c>
      <c r="H23" s="31"/>
      <c r="I23" s="31"/>
      <c r="J23" s="31" t="s">
        <v>21</v>
      </c>
      <c r="K23" s="38">
        <v>2013</v>
      </c>
      <c r="L23" s="39">
        <v>193500</v>
      </c>
      <c r="M23" s="39"/>
      <c r="N23" s="33">
        <f t="shared" si="0"/>
        <v>193500</v>
      </c>
      <c r="O23" s="34"/>
      <c r="P23" s="34"/>
      <c r="Q23" s="34"/>
      <c r="R23" s="32"/>
      <c r="S23" s="32"/>
      <c r="T23" s="35">
        <f t="shared" si="1"/>
        <v>0</v>
      </c>
      <c r="U23" s="31" t="s">
        <v>97</v>
      </c>
      <c r="V23" s="40" t="str">
        <f t="shared" si="2"/>
        <v>OK</v>
      </c>
    </row>
    <row r="24" spans="1:22" s="29" customFormat="1" ht="54.75" customHeight="1" thickBot="1" thickTop="1">
      <c r="A24" s="26" t="s">
        <v>31</v>
      </c>
      <c r="B24" s="27" t="s">
        <v>72</v>
      </c>
      <c r="C24" s="28" t="s">
        <v>121</v>
      </c>
      <c r="D24" s="30" t="s">
        <v>28</v>
      </c>
      <c r="E24" s="30"/>
      <c r="F24" s="31"/>
      <c r="G24" s="31" t="s">
        <v>98</v>
      </c>
      <c r="H24" s="31"/>
      <c r="I24" s="31"/>
      <c r="J24" s="31" t="s">
        <v>21</v>
      </c>
      <c r="K24" s="38">
        <v>2013</v>
      </c>
      <c r="L24" s="39">
        <v>370500</v>
      </c>
      <c r="M24" s="39"/>
      <c r="N24" s="33">
        <f t="shared" si="0"/>
        <v>370500</v>
      </c>
      <c r="O24" s="34"/>
      <c r="P24" s="34"/>
      <c r="Q24" s="34"/>
      <c r="R24" s="32"/>
      <c r="S24" s="32"/>
      <c r="T24" s="35">
        <f t="shared" si="1"/>
        <v>0</v>
      </c>
      <c r="U24" s="31" t="s">
        <v>99</v>
      </c>
      <c r="V24" s="40" t="str">
        <f t="shared" si="2"/>
        <v>OK</v>
      </c>
    </row>
    <row r="25" spans="1:22" s="29" customFormat="1" ht="54.75" customHeight="1" thickBot="1" thickTop="1">
      <c r="A25" s="26" t="s">
        <v>31</v>
      </c>
      <c r="B25" s="27" t="s">
        <v>72</v>
      </c>
      <c r="C25" s="28" t="s">
        <v>121</v>
      </c>
      <c r="D25" s="30" t="s">
        <v>28</v>
      </c>
      <c r="E25" s="30"/>
      <c r="F25" s="31"/>
      <c r="G25" s="31" t="s">
        <v>100</v>
      </c>
      <c r="H25" s="31"/>
      <c r="I25" s="31"/>
      <c r="J25" s="31" t="s">
        <v>21</v>
      </c>
      <c r="K25" s="38">
        <v>2013</v>
      </c>
      <c r="L25" s="39">
        <v>245700</v>
      </c>
      <c r="M25" s="39"/>
      <c r="N25" s="33">
        <f t="shared" si="0"/>
        <v>245700</v>
      </c>
      <c r="O25" s="34"/>
      <c r="P25" s="34"/>
      <c r="Q25" s="34"/>
      <c r="R25" s="32"/>
      <c r="S25" s="32"/>
      <c r="T25" s="35">
        <f t="shared" si="1"/>
        <v>0</v>
      </c>
      <c r="U25" s="31" t="s">
        <v>101</v>
      </c>
      <c r="V25" s="40" t="str">
        <f t="shared" si="2"/>
        <v>OK</v>
      </c>
    </row>
    <row r="26" spans="1:22" s="29" customFormat="1" ht="54.75" customHeight="1" thickBot="1" thickTop="1">
      <c r="A26" s="26" t="s">
        <v>31</v>
      </c>
      <c r="B26" s="27" t="s">
        <v>72</v>
      </c>
      <c r="C26" s="28" t="s">
        <v>121</v>
      </c>
      <c r="D26" s="30" t="s">
        <v>28</v>
      </c>
      <c r="E26" s="30"/>
      <c r="F26" s="31"/>
      <c r="G26" s="31" t="s">
        <v>102</v>
      </c>
      <c r="H26" s="31"/>
      <c r="I26" s="31"/>
      <c r="J26" s="31" t="s">
        <v>21</v>
      </c>
      <c r="K26" s="38">
        <v>2013</v>
      </c>
      <c r="L26" s="39">
        <v>140000</v>
      </c>
      <c r="M26" s="39"/>
      <c r="N26" s="33">
        <f t="shared" si="0"/>
        <v>140000</v>
      </c>
      <c r="O26" s="34"/>
      <c r="P26" s="34"/>
      <c r="Q26" s="34"/>
      <c r="R26" s="32"/>
      <c r="S26" s="32"/>
      <c r="T26" s="35">
        <f t="shared" si="1"/>
        <v>0</v>
      </c>
      <c r="U26" s="31" t="s">
        <v>103</v>
      </c>
      <c r="V26" s="40" t="str">
        <f t="shared" si="2"/>
        <v>OK</v>
      </c>
    </row>
    <row r="27" spans="1:22" s="29" customFormat="1" ht="60.75" customHeight="1" thickBot="1" thickTop="1">
      <c r="A27" s="26" t="s">
        <v>31</v>
      </c>
      <c r="B27" s="27" t="s">
        <v>72</v>
      </c>
      <c r="C27" s="28" t="s">
        <v>121</v>
      </c>
      <c r="D27" s="30" t="s">
        <v>28</v>
      </c>
      <c r="E27" s="30"/>
      <c r="F27" s="31"/>
      <c r="G27" s="31" t="s">
        <v>104</v>
      </c>
      <c r="H27" s="31"/>
      <c r="I27" s="31"/>
      <c r="J27" s="31" t="s">
        <v>21</v>
      </c>
      <c r="K27" s="38">
        <v>2013</v>
      </c>
      <c r="L27" s="39">
        <v>62500</v>
      </c>
      <c r="M27" s="39"/>
      <c r="N27" s="33">
        <f t="shared" si="0"/>
        <v>62500</v>
      </c>
      <c r="O27" s="34"/>
      <c r="P27" s="34"/>
      <c r="Q27" s="34"/>
      <c r="R27" s="32"/>
      <c r="S27" s="32"/>
      <c r="T27" s="35">
        <f t="shared" si="1"/>
        <v>0</v>
      </c>
      <c r="U27" s="31" t="s">
        <v>105</v>
      </c>
      <c r="V27" s="40" t="str">
        <f t="shared" si="2"/>
        <v>OK</v>
      </c>
    </row>
    <row r="28" spans="1:22" s="29" customFormat="1" ht="75" customHeight="1" thickBot="1" thickTop="1">
      <c r="A28" s="26" t="s">
        <v>31</v>
      </c>
      <c r="B28" s="27" t="s">
        <v>72</v>
      </c>
      <c r="C28" s="28" t="s">
        <v>121</v>
      </c>
      <c r="D28" s="30" t="s">
        <v>28</v>
      </c>
      <c r="E28" s="30"/>
      <c r="F28" s="31"/>
      <c r="G28" s="31" t="s">
        <v>106</v>
      </c>
      <c r="H28" s="31"/>
      <c r="I28" s="31"/>
      <c r="J28" s="31" t="s">
        <v>21</v>
      </c>
      <c r="K28" s="38">
        <v>2013</v>
      </c>
      <c r="L28" s="39">
        <v>50000</v>
      </c>
      <c r="M28" s="39"/>
      <c r="N28" s="33">
        <f t="shared" si="0"/>
        <v>50000</v>
      </c>
      <c r="O28" s="34"/>
      <c r="P28" s="34"/>
      <c r="Q28" s="34"/>
      <c r="R28" s="32"/>
      <c r="S28" s="32"/>
      <c r="T28" s="35">
        <f t="shared" si="1"/>
        <v>0</v>
      </c>
      <c r="U28" s="31" t="s">
        <v>107</v>
      </c>
      <c r="V28" s="40" t="str">
        <f t="shared" si="2"/>
        <v>OK</v>
      </c>
    </row>
    <row r="29" spans="1:22" s="29" customFormat="1" ht="54.75" customHeight="1" thickBot="1" thickTop="1">
      <c r="A29" s="26" t="s">
        <v>31</v>
      </c>
      <c r="B29" s="27" t="s">
        <v>72</v>
      </c>
      <c r="C29" s="28" t="s">
        <v>121</v>
      </c>
      <c r="D29" s="30" t="s">
        <v>28</v>
      </c>
      <c r="E29" s="30"/>
      <c r="F29" s="31"/>
      <c r="G29" s="31" t="s">
        <v>108</v>
      </c>
      <c r="H29" s="31"/>
      <c r="I29" s="31"/>
      <c r="J29" s="31" t="s">
        <v>21</v>
      </c>
      <c r="K29" s="38">
        <v>2013</v>
      </c>
      <c r="L29" s="39">
        <v>192500</v>
      </c>
      <c r="M29" s="39"/>
      <c r="N29" s="33">
        <f t="shared" si="0"/>
        <v>192500</v>
      </c>
      <c r="O29" s="34"/>
      <c r="P29" s="34"/>
      <c r="Q29" s="34"/>
      <c r="R29" s="32"/>
      <c r="S29" s="32"/>
      <c r="T29" s="35">
        <f t="shared" si="1"/>
        <v>0</v>
      </c>
      <c r="U29" s="31" t="s">
        <v>75</v>
      </c>
      <c r="V29" s="40" t="str">
        <f t="shared" si="2"/>
        <v>OK</v>
      </c>
    </row>
    <row r="30" spans="1:22" s="29" customFormat="1" ht="54.75" customHeight="1" thickBot="1" thickTop="1">
      <c r="A30" s="26" t="s">
        <v>31</v>
      </c>
      <c r="B30" s="27" t="s">
        <v>72</v>
      </c>
      <c r="C30" s="28" t="s">
        <v>121</v>
      </c>
      <c r="D30" s="30" t="s">
        <v>28</v>
      </c>
      <c r="E30" s="30"/>
      <c r="F30" s="31"/>
      <c r="G30" s="31" t="s">
        <v>109</v>
      </c>
      <c r="H30" s="31"/>
      <c r="I30" s="31"/>
      <c r="J30" s="31" t="s">
        <v>21</v>
      </c>
      <c r="K30" s="38">
        <v>2013</v>
      </c>
      <c r="L30" s="39">
        <v>65900</v>
      </c>
      <c r="M30" s="39"/>
      <c r="N30" s="33">
        <f t="shared" si="0"/>
        <v>65900</v>
      </c>
      <c r="O30" s="34"/>
      <c r="P30" s="34"/>
      <c r="Q30" s="34"/>
      <c r="R30" s="32"/>
      <c r="S30" s="32"/>
      <c r="T30" s="35">
        <f t="shared" si="1"/>
        <v>0</v>
      </c>
      <c r="U30" s="31" t="s">
        <v>110</v>
      </c>
      <c r="V30" s="40" t="str">
        <f t="shared" si="2"/>
        <v>OK</v>
      </c>
    </row>
    <row r="31" spans="1:22" s="29" customFormat="1" ht="54.75" customHeight="1" thickBot="1" thickTop="1">
      <c r="A31" s="26" t="s">
        <v>31</v>
      </c>
      <c r="B31" s="27" t="s">
        <v>72</v>
      </c>
      <c r="C31" s="28" t="s">
        <v>121</v>
      </c>
      <c r="D31" s="30" t="s">
        <v>28</v>
      </c>
      <c r="E31" s="30"/>
      <c r="F31" s="31"/>
      <c r="G31" s="31" t="s">
        <v>111</v>
      </c>
      <c r="H31" s="31"/>
      <c r="I31" s="31"/>
      <c r="J31" s="31" t="s">
        <v>21</v>
      </c>
      <c r="K31" s="38">
        <v>2013</v>
      </c>
      <c r="L31" s="39">
        <v>85800</v>
      </c>
      <c r="M31" s="39"/>
      <c r="N31" s="33">
        <f t="shared" si="0"/>
        <v>85800</v>
      </c>
      <c r="O31" s="34"/>
      <c r="P31" s="34"/>
      <c r="Q31" s="34"/>
      <c r="R31" s="32"/>
      <c r="S31" s="32"/>
      <c r="T31" s="35">
        <f t="shared" si="1"/>
        <v>0</v>
      </c>
      <c r="U31" s="31" t="s">
        <v>112</v>
      </c>
      <c r="V31" s="40" t="str">
        <f t="shared" si="2"/>
        <v>OK</v>
      </c>
    </row>
    <row r="32" ht="27" customHeight="1" thickTop="1"/>
    <row r="34" spans="6:7" ht="27" customHeight="1">
      <c r="F34" s="42" t="s">
        <v>140</v>
      </c>
      <c r="G34" s="43" t="s">
        <v>141</v>
      </c>
    </row>
    <row r="74" spans="11:16" ht="27" customHeight="1">
      <c r="K74" s="44" t="s">
        <v>142</v>
      </c>
      <c r="L74" s="45"/>
      <c r="M74" s="6"/>
      <c r="N74" s="5"/>
      <c r="O74"/>
      <c r="P74" s="46"/>
    </row>
    <row r="75" spans="11:16" ht="27" customHeight="1">
      <c r="K75" s="47" t="s">
        <v>143</v>
      </c>
      <c r="L75" s="48"/>
      <c r="M75" s="49"/>
      <c r="N75" s="50"/>
      <c r="O75" s="51"/>
      <c r="P75" s="52"/>
    </row>
    <row r="76" spans="11:16" ht="27" customHeight="1">
      <c r="K76" s="53" t="s">
        <v>144</v>
      </c>
      <c r="L76" s="54"/>
      <c r="M76" s="55"/>
      <c r="N76" s="56"/>
      <c r="O76" s="57"/>
      <c r="P76" s="58"/>
    </row>
    <row r="77" spans="11:16" ht="27" customHeight="1">
      <c r="K77" s="53" t="s">
        <v>145</v>
      </c>
      <c r="L77" s="54"/>
      <c r="M77" s="55"/>
      <c r="N77" s="56"/>
      <c r="O77" s="57"/>
      <c r="P77" s="58"/>
    </row>
    <row r="78" spans="11:16" ht="27" customHeight="1">
      <c r="K78" s="63" t="s">
        <v>146</v>
      </c>
      <c r="L78" s="64"/>
      <c r="M78" s="55"/>
      <c r="N78" s="56"/>
      <c r="O78" s="57"/>
      <c r="P78" s="58"/>
    </row>
    <row r="79" spans="11:16" ht="27" customHeight="1">
      <c r="K79" s="65" t="s">
        <v>147</v>
      </c>
      <c r="L79" s="66"/>
      <c r="M79" s="59"/>
      <c r="N79" s="60"/>
      <c r="O79" s="61"/>
      <c r="P79" s="62"/>
    </row>
  </sheetData>
  <sheetProtection/>
  <mergeCells count="16">
    <mergeCell ref="A7:A8"/>
    <mergeCell ref="B7:B8"/>
    <mergeCell ref="D7:D8"/>
    <mergeCell ref="F7:F8"/>
    <mergeCell ref="G7:G8"/>
    <mergeCell ref="U7:U8"/>
    <mergeCell ref="F3:Q3"/>
    <mergeCell ref="M5:P5"/>
    <mergeCell ref="H7:H8"/>
    <mergeCell ref="I7:I8"/>
    <mergeCell ref="J7:J8"/>
    <mergeCell ref="K78:L78"/>
    <mergeCell ref="K79:L79"/>
    <mergeCell ref="K7:K8"/>
    <mergeCell ref="L7:N7"/>
    <mergeCell ref="O7:Q7"/>
  </mergeCells>
  <printOptions/>
  <pageMargins left="0.28" right="0" top="0.22" bottom="0" header="0" footer="0"/>
  <pageSetup horizontalDpi="600" verticalDpi="600" orientation="landscape" paperSize="8" scale="64" r:id="rId2"/>
  <rowBreaks count="1" manualBreakCount="1">
    <brk id="24" max="20" man="1"/>
  </rowBreaks>
  <drawing r:id="rId1"/>
</worksheet>
</file>

<file path=xl/worksheets/sheet3.xml><?xml version="1.0" encoding="utf-8"?>
<worksheet xmlns="http://schemas.openxmlformats.org/spreadsheetml/2006/main" xmlns:r="http://schemas.openxmlformats.org/officeDocument/2006/relationships">
  <dimension ref="A1:V61"/>
  <sheetViews>
    <sheetView view="pageBreakPreview" zoomScale="80" zoomScaleNormal="85" zoomScaleSheetLayoutView="80" zoomScalePageLayoutView="0" workbookViewId="0" topLeftCell="D49">
      <selection activeCell="L56" sqref="L56:Q61"/>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59.851562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5.00390625" style="3" customWidth="1"/>
    <col min="22" max="22" width="20.00390625" style="3" customWidth="1"/>
    <col min="23" max="16384" width="9.140625" style="3" customWidth="1"/>
  </cols>
  <sheetData>
    <row r="1" spans="17:21" ht="27" customHeight="1">
      <c r="Q1" s="15"/>
      <c r="U1" s="12" t="s">
        <v>125</v>
      </c>
    </row>
    <row r="2" ht="53.25" customHeight="1" thickBot="1"/>
    <row r="3" spans="6:21" ht="30" customHeight="1" thickBot="1" thickTop="1">
      <c r="F3" s="72" t="s">
        <v>129</v>
      </c>
      <c r="G3" s="73"/>
      <c r="H3" s="73"/>
      <c r="I3" s="73"/>
      <c r="J3" s="73"/>
      <c r="K3" s="73"/>
      <c r="L3" s="73"/>
      <c r="M3" s="73"/>
      <c r="N3" s="73"/>
      <c r="O3" s="73"/>
      <c r="P3" s="73"/>
      <c r="Q3" s="7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128</v>
      </c>
      <c r="G5" s="14" t="s">
        <v>138</v>
      </c>
      <c r="L5" s="16" t="s">
        <v>6</v>
      </c>
      <c r="M5" s="75" t="s">
        <v>23</v>
      </c>
      <c r="N5" s="75"/>
      <c r="O5" s="75"/>
      <c r="P5" s="76"/>
      <c r="Q5" s="19"/>
    </row>
    <row r="6" spans="7:20" ht="27" customHeight="1" thickTop="1">
      <c r="G6" s="7"/>
      <c r="H6" s="7"/>
      <c r="I6" s="7"/>
      <c r="J6" s="7"/>
      <c r="K6" s="7"/>
      <c r="L6" s="8"/>
      <c r="M6" s="8"/>
      <c r="N6" s="9"/>
      <c r="O6" s="8"/>
      <c r="P6" s="8"/>
      <c r="Q6" s="8"/>
      <c r="R6" s="8"/>
      <c r="S6" s="8"/>
      <c r="T6" s="8"/>
    </row>
    <row r="7" spans="1:21" ht="27.75" customHeight="1">
      <c r="A7" s="77" t="s">
        <v>4</v>
      </c>
      <c r="B7" s="77" t="s">
        <v>6</v>
      </c>
      <c r="C7" s="20"/>
      <c r="D7" s="78" t="s">
        <v>123</v>
      </c>
      <c r="E7" s="22"/>
      <c r="F7" s="67" t="s">
        <v>0</v>
      </c>
      <c r="G7" s="67" t="s">
        <v>7</v>
      </c>
      <c r="H7" s="67" t="s">
        <v>124</v>
      </c>
      <c r="I7" s="67" t="s">
        <v>5</v>
      </c>
      <c r="J7" s="67" t="s">
        <v>113</v>
      </c>
      <c r="K7" s="67" t="s">
        <v>8</v>
      </c>
      <c r="L7" s="69" t="s">
        <v>126</v>
      </c>
      <c r="M7" s="69"/>
      <c r="N7" s="69"/>
      <c r="O7" s="69" t="s">
        <v>127</v>
      </c>
      <c r="P7" s="69"/>
      <c r="Q7" s="69"/>
      <c r="R7" s="23"/>
      <c r="S7" s="23"/>
      <c r="T7" s="23"/>
      <c r="U7" s="70" t="s">
        <v>3</v>
      </c>
    </row>
    <row r="8" spans="1:22" s="2" customFormat="1" ht="48" thickBot="1">
      <c r="A8" s="77"/>
      <c r="B8" s="77"/>
      <c r="C8" s="21" t="s">
        <v>120</v>
      </c>
      <c r="D8" s="79"/>
      <c r="E8" s="24" t="s">
        <v>116</v>
      </c>
      <c r="F8" s="68"/>
      <c r="G8" s="68"/>
      <c r="H8" s="68"/>
      <c r="I8" s="68"/>
      <c r="J8" s="68"/>
      <c r="K8" s="68"/>
      <c r="L8" s="25" t="s">
        <v>1</v>
      </c>
      <c r="M8" s="25" t="s">
        <v>2</v>
      </c>
      <c r="N8" s="25" t="s">
        <v>115</v>
      </c>
      <c r="O8" s="25" t="s">
        <v>1</v>
      </c>
      <c r="P8" s="25" t="s">
        <v>2</v>
      </c>
      <c r="Q8" s="25" t="s">
        <v>115</v>
      </c>
      <c r="R8" s="25" t="s">
        <v>117</v>
      </c>
      <c r="S8" s="25" t="s">
        <v>118</v>
      </c>
      <c r="T8" s="25" t="s">
        <v>119</v>
      </c>
      <c r="U8" s="71"/>
      <c r="V8" s="1" t="s">
        <v>122</v>
      </c>
    </row>
    <row r="9" spans="1:22" s="29" customFormat="1" ht="102" customHeight="1" thickBot="1" thickTop="1">
      <c r="A9" s="26" t="s">
        <v>31</v>
      </c>
      <c r="B9" s="27" t="s">
        <v>23</v>
      </c>
      <c r="C9" s="28" t="s">
        <v>121</v>
      </c>
      <c r="D9" s="30" t="s">
        <v>28</v>
      </c>
      <c r="E9" s="30"/>
      <c r="F9" s="31"/>
      <c r="G9" s="36"/>
      <c r="H9" s="36" t="s">
        <v>24</v>
      </c>
      <c r="I9" s="31" t="s">
        <v>32</v>
      </c>
      <c r="J9" s="31" t="s">
        <v>29</v>
      </c>
      <c r="K9" s="38" t="s">
        <v>9</v>
      </c>
      <c r="L9" s="37"/>
      <c r="M9" s="39">
        <v>105000</v>
      </c>
      <c r="N9" s="33">
        <f>SUM(L9:M9)</f>
        <v>105000</v>
      </c>
      <c r="O9" s="34"/>
      <c r="P9" s="34"/>
      <c r="Q9" s="34"/>
      <c r="R9" s="37"/>
      <c r="S9" s="32">
        <v>70916</v>
      </c>
      <c r="T9" s="35">
        <f>SUM(R9:S9)</f>
        <v>70916</v>
      </c>
      <c r="U9" s="31" t="s">
        <v>33</v>
      </c>
      <c r="V9" s="40" t="str">
        <f>IF(T9&gt;N9,"Invalid","OK")</f>
        <v>OK</v>
      </c>
    </row>
    <row r="10" spans="1:22" s="29" customFormat="1" ht="93" customHeight="1" thickBot="1" thickTop="1">
      <c r="A10" s="26" t="s">
        <v>31</v>
      </c>
      <c r="B10" s="27" t="s">
        <v>23</v>
      </c>
      <c r="C10" s="28" t="s">
        <v>121</v>
      </c>
      <c r="D10" s="30" t="s">
        <v>28</v>
      </c>
      <c r="E10" s="30"/>
      <c r="F10" s="30"/>
      <c r="G10" s="31"/>
      <c r="H10" s="31"/>
      <c r="I10" s="31" t="s">
        <v>32</v>
      </c>
      <c r="J10" s="31" t="s">
        <v>29</v>
      </c>
      <c r="K10" s="38" t="s">
        <v>34</v>
      </c>
      <c r="L10" s="32"/>
      <c r="M10" s="39">
        <f>66500+196500</f>
        <v>263000</v>
      </c>
      <c r="N10" s="33">
        <f>SUM(L10:M10)</f>
        <v>263000</v>
      </c>
      <c r="O10" s="34"/>
      <c r="P10" s="34"/>
      <c r="Q10" s="34"/>
      <c r="R10" s="32"/>
      <c r="S10" s="32">
        <v>196500</v>
      </c>
      <c r="T10" s="35">
        <f>SUM(R10:S10)</f>
        <v>196500</v>
      </c>
      <c r="U10" s="31" t="s">
        <v>35</v>
      </c>
      <c r="V10" s="40" t="str">
        <f>IF(T10&gt;N10,"Invalid","OK")</f>
        <v>OK</v>
      </c>
    </row>
    <row r="11" spans="1:22" s="29" customFormat="1" ht="98.25" customHeight="1" thickBot="1" thickTop="1">
      <c r="A11" s="26" t="s">
        <v>31</v>
      </c>
      <c r="B11" s="27" t="s">
        <v>23</v>
      </c>
      <c r="C11" s="28" t="s">
        <v>121</v>
      </c>
      <c r="D11" s="30" t="s">
        <v>28</v>
      </c>
      <c r="E11" s="30"/>
      <c r="F11" s="30"/>
      <c r="G11" s="31" t="s">
        <v>36</v>
      </c>
      <c r="H11" s="31"/>
      <c r="I11" s="31" t="s">
        <v>32</v>
      </c>
      <c r="J11" s="31" t="s">
        <v>29</v>
      </c>
      <c r="K11" s="38" t="s">
        <v>37</v>
      </c>
      <c r="L11" s="32"/>
      <c r="M11" s="39">
        <v>341050</v>
      </c>
      <c r="N11" s="33">
        <f>SUM(L11:M11)</f>
        <v>341050</v>
      </c>
      <c r="O11" s="34"/>
      <c r="P11" s="34"/>
      <c r="Q11" s="34"/>
      <c r="R11" s="32"/>
      <c r="S11" s="32">
        <v>303275</v>
      </c>
      <c r="T11" s="35">
        <f>SUM(R11:S11)</f>
        <v>303275</v>
      </c>
      <c r="U11" s="31" t="s">
        <v>38</v>
      </c>
      <c r="V11" s="40" t="str">
        <f>IF(T11&gt;N11,"Invalid","OK")</f>
        <v>OK</v>
      </c>
    </row>
    <row r="12" spans="1:22" s="29" customFormat="1" ht="95.25" customHeight="1" thickBot="1" thickTop="1">
      <c r="A12" s="26" t="s">
        <v>31</v>
      </c>
      <c r="B12" s="27" t="s">
        <v>23</v>
      </c>
      <c r="C12" s="28" t="s">
        <v>121</v>
      </c>
      <c r="D12" s="30" t="s">
        <v>28</v>
      </c>
      <c r="E12" s="30"/>
      <c r="F12" s="30"/>
      <c r="G12" s="31" t="s">
        <v>39</v>
      </c>
      <c r="H12" s="31"/>
      <c r="I12" s="31" t="s">
        <v>32</v>
      </c>
      <c r="J12" s="31" t="s">
        <v>29</v>
      </c>
      <c r="K12" s="38" t="s">
        <v>9</v>
      </c>
      <c r="L12" s="32"/>
      <c r="M12" s="39">
        <v>172550</v>
      </c>
      <c r="N12" s="33">
        <f>SUM(L12:M12)</f>
        <v>172550</v>
      </c>
      <c r="O12" s="34"/>
      <c r="P12" s="34"/>
      <c r="Q12" s="34"/>
      <c r="R12" s="32"/>
      <c r="S12" s="32">
        <v>94650</v>
      </c>
      <c r="T12" s="35">
        <f>SUM(R12:S12)</f>
        <v>94650</v>
      </c>
      <c r="U12" s="31" t="s">
        <v>40</v>
      </c>
      <c r="V12" s="40" t="str">
        <f>IF(T12&gt;N12,"Invalid","OK")</f>
        <v>OK</v>
      </c>
    </row>
    <row r="13" ht="27" customHeight="1" thickTop="1"/>
    <row r="15" spans="6:7" ht="27" customHeight="1">
      <c r="F15" s="42" t="s">
        <v>140</v>
      </c>
      <c r="G15" s="43" t="s">
        <v>141</v>
      </c>
    </row>
    <row r="56" spans="12:17" ht="27" customHeight="1">
      <c r="L56" s="44" t="s">
        <v>142</v>
      </c>
      <c r="M56" s="45"/>
      <c r="P56"/>
      <c r="Q56" s="46"/>
    </row>
    <row r="57" spans="12:17" ht="27" customHeight="1">
      <c r="L57" s="47" t="s">
        <v>143</v>
      </c>
      <c r="M57" s="48"/>
      <c r="N57" s="49"/>
      <c r="O57" s="50"/>
      <c r="P57" s="51"/>
      <c r="Q57" s="52"/>
    </row>
    <row r="58" spans="12:17" ht="27" customHeight="1">
      <c r="L58" s="53" t="s">
        <v>144</v>
      </c>
      <c r="M58" s="54"/>
      <c r="N58" s="55"/>
      <c r="O58" s="56"/>
      <c r="P58" s="57"/>
      <c r="Q58" s="58"/>
    </row>
    <row r="59" spans="12:17" ht="27" customHeight="1">
      <c r="L59" s="53" t="s">
        <v>145</v>
      </c>
      <c r="M59" s="54"/>
      <c r="N59" s="55"/>
      <c r="O59" s="56"/>
      <c r="P59" s="57"/>
      <c r="Q59" s="58"/>
    </row>
    <row r="60" spans="12:17" ht="27" customHeight="1">
      <c r="L60" s="63" t="s">
        <v>146</v>
      </c>
      <c r="M60" s="64"/>
      <c r="N60" s="55"/>
      <c r="O60" s="56"/>
      <c r="P60" s="57"/>
      <c r="Q60" s="58"/>
    </row>
    <row r="61" spans="12:17" ht="27" customHeight="1">
      <c r="L61" s="65" t="s">
        <v>147</v>
      </c>
      <c r="M61" s="66"/>
      <c r="N61" s="59"/>
      <c r="O61" s="60"/>
      <c r="P61" s="61"/>
      <c r="Q61" s="62"/>
    </row>
  </sheetData>
  <sheetProtection/>
  <mergeCells count="16">
    <mergeCell ref="A7:A8"/>
    <mergeCell ref="B7:B8"/>
    <mergeCell ref="D7:D8"/>
    <mergeCell ref="F7:F8"/>
    <mergeCell ref="G7:G8"/>
    <mergeCell ref="U7:U8"/>
    <mergeCell ref="F3:Q3"/>
    <mergeCell ref="M5:P5"/>
    <mergeCell ref="H7:H8"/>
    <mergeCell ref="I7:I8"/>
    <mergeCell ref="J7:J8"/>
    <mergeCell ref="L60:M60"/>
    <mergeCell ref="L61:M61"/>
    <mergeCell ref="K7:K8"/>
    <mergeCell ref="L7:N7"/>
    <mergeCell ref="O7:Q7"/>
  </mergeCells>
  <printOptions/>
  <pageMargins left="0.28" right="0" top="0.22" bottom="0" header="0" footer="0"/>
  <pageSetup horizontalDpi="600" verticalDpi="600" orientation="landscape" paperSize="8" scale="65" r:id="rId2"/>
  <drawing r:id="rId1"/>
</worksheet>
</file>

<file path=xl/worksheets/sheet4.xml><?xml version="1.0" encoding="utf-8"?>
<worksheet xmlns="http://schemas.openxmlformats.org/spreadsheetml/2006/main" xmlns:r="http://schemas.openxmlformats.org/officeDocument/2006/relationships">
  <dimension ref="A1:V63"/>
  <sheetViews>
    <sheetView tabSelected="1" view="pageBreakPreview" zoomScale="80" zoomScaleNormal="85" zoomScaleSheetLayoutView="80" zoomScalePageLayoutView="0" workbookViewId="0" topLeftCell="D35">
      <selection activeCell="K58" sqref="K58:P63"/>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125</v>
      </c>
    </row>
    <row r="2" ht="42" customHeight="1" thickBot="1"/>
    <row r="3" spans="6:21" ht="30" customHeight="1" thickBot="1" thickTop="1">
      <c r="F3" s="72" t="s">
        <v>129</v>
      </c>
      <c r="G3" s="73"/>
      <c r="H3" s="73"/>
      <c r="I3" s="73"/>
      <c r="J3" s="73"/>
      <c r="K3" s="73"/>
      <c r="L3" s="73"/>
      <c r="M3" s="73"/>
      <c r="N3" s="73"/>
      <c r="O3" s="73"/>
      <c r="P3" s="73"/>
      <c r="Q3" s="7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128</v>
      </c>
      <c r="G5" s="14" t="s">
        <v>138</v>
      </c>
      <c r="L5" s="16" t="s">
        <v>6</v>
      </c>
      <c r="M5" s="75" t="s">
        <v>19</v>
      </c>
      <c r="N5" s="75"/>
      <c r="O5" s="75"/>
      <c r="P5" s="76"/>
      <c r="Q5" s="19"/>
    </row>
    <row r="6" spans="7:20" ht="27" customHeight="1" thickTop="1">
      <c r="G6" s="7"/>
      <c r="H6" s="7"/>
      <c r="I6" s="7"/>
      <c r="J6" s="7"/>
      <c r="K6" s="7"/>
      <c r="L6" s="8"/>
      <c r="M6" s="8"/>
      <c r="N6" s="9"/>
      <c r="O6" s="8"/>
      <c r="P6" s="8"/>
      <c r="Q6" s="8"/>
      <c r="R6" s="8"/>
      <c r="S6" s="8"/>
      <c r="T6" s="8"/>
    </row>
    <row r="7" spans="1:21" ht="27.75" customHeight="1">
      <c r="A7" s="77" t="s">
        <v>4</v>
      </c>
      <c r="B7" s="77" t="s">
        <v>6</v>
      </c>
      <c r="C7" s="20"/>
      <c r="D7" s="78" t="s">
        <v>123</v>
      </c>
      <c r="E7" s="22"/>
      <c r="F7" s="67" t="s">
        <v>0</v>
      </c>
      <c r="G7" s="67" t="s">
        <v>7</v>
      </c>
      <c r="H7" s="67" t="s">
        <v>124</v>
      </c>
      <c r="I7" s="67" t="s">
        <v>5</v>
      </c>
      <c r="J7" s="67" t="s">
        <v>113</v>
      </c>
      <c r="K7" s="67" t="s">
        <v>8</v>
      </c>
      <c r="L7" s="69" t="s">
        <v>126</v>
      </c>
      <c r="M7" s="69"/>
      <c r="N7" s="69"/>
      <c r="O7" s="69" t="s">
        <v>127</v>
      </c>
      <c r="P7" s="69"/>
      <c r="Q7" s="69"/>
      <c r="R7" s="23"/>
      <c r="S7" s="23"/>
      <c r="T7" s="23"/>
      <c r="U7" s="70" t="s">
        <v>3</v>
      </c>
    </row>
    <row r="8" spans="1:22" s="2" customFormat="1" ht="48" thickBot="1">
      <c r="A8" s="77"/>
      <c r="B8" s="77"/>
      <c r="C8" s="21" t="s">
        <v>120</v>
      </c>
      <c r="D8" s="79"/>
      <c r="E8" s="24" t="s">
        <v>116</v>
      </c>
      <c r="F8" s="68"/>
      <c r="G8" s="68"/>
      <c r="H8" s="68"/>
      <c r="I8" s="68"/>
      <c r="J8" s="68"/>
      <c r="K8" s="68"/>
      <c r="L8" s="25" t="s">
        <v>1</v>
      </c>
      <c r="M8" s="25" t="s">
        <v>2</v>
      </c>
      <c r="N8" s="25" t="s">
        <v>115</v>
      </c>
      <c r="O8" s="25" t="s">
        <v>1</v>
      </c>
      <c r="P8" s="25" t="s">
        <v>2</v>
      </c>
      <c r="Q8" s="25" t="s">
        <v>115</v>
      </c>
      <c r="R8" s="25" t="s">
        <v>117</v>
      </c>
      <c r="S8" s="25" t="s">
        <v>118</v>
      </c>
      <c r="T8" s="25" t="s">
        <v>119</v>
      </c>
      <c r="U8" s="71"/>
      <c r="V8" s="1" t="s">
        <v>122</v>
      </c>
    </row>
    <row r="9" spans="1:22" s="29" customFormat="1" ht="55.5" customHeight="1" thickBot="1" thickTop="1">
      <c r="A9" s="26" t="s">
        <v>31</v>
      </c>
      <c r="B9" s="27" t="s">
        <v>19</v>
      </c>
      <c r="C9" s="28" t="s">
        <v>121</v>
      </c>
      <c r="D9" s="30" t="s">
        <v>20</v>
      </c>
      <c r="E9" s="30"/>
      <c r="F9" s="31" t="s">
        <v>41</v>
      </c>
      <c r="G9" s="31" t="s">
        <v>42</v>
      </c>
      <c r="H9" s="31" t="s">
        <v>27</v>
      </c>
      <c r="I9" s="31" t="s">
        <v>43</v>
      </c>
      <c r="J9" s="31" t="s">
        <v>30</v>
      </c>
      <c r="K9" s="38" t="s">
        <v>16</v>
      </c>
      <c r="L9" s="39"/>
      <c r="M9" s="39">
        <v>110000</v>
      </c>
      <c r="N9" s="33">
        <f aca="true" t="shared" si="0" ref="N9:N16">SUM(L9:M9)</f>
        <v>110000</v>
      </c>
      <c r="O9" s="34"/>
      <c r="P9" s="34"/>
      <c r="Q9" s="34"/>
      <c r="R9" s="32"/>
      <c r="S9" s="32"/>
      <c r="T9" s="35">
        <f>SUM(R9:S9)</f>
        <v>0</v>
      </c>
      <c r="U9" s="31" t="s">
        <v>44</v>
      </c>
      <c r="V9" s="40" t="str">
        <f aca="true" t="shared" si="1" ref="V9:V16">IF(T9&gt;N9,"Invalid","OK")</f>
        <v>OK</v>
      </c>
    </row>
    <row r="10" spans="1:22" s="29" customFormat="1" ht="51" thickBot="1" thickTop="1">
      <c r="A10" s="26" t="s">
        <v>31</v>
      </c>
      <c r="B10" s="27" t="s">
        <v>19</v>
      </c>
      <c r="C10" s="28" t="s">
        <v>121</v>
      </c>
      <c r="D10" s="30" t="s">
        <v>20</v>
      </c>
      <c r="E10" s="30"/>
      <c r="F10" s="31" t="s">
        <v>57</v>
      </c>
      <c r="G10" s="31" t="s">
        <v>58</v>
      </c>
      <c r="H10" s="31" t="s">
        <v>25</v>
      </c>
      <c r="I10" s="31" t="s">
        <v>59</v>
      </c>
      <c r="J10" s="31" t="s">
        <v>21</v>
      </c>
      <c r="K10" s="38" t="s">
        <v>18</v>
      </c>
      <c r="L10" s="39">
        <v>365000</v>
      </c>
      <c r="M10" s="39"/>
      <c r="N10" s="33">
        <f>SUM(L10:M10)</f>
        <v>365000</v>
      </c>
      <c r="O10" s="34"/>
      <c r="P10" s="34"/>
      <c r="Q10" s="34"/>
      <c r="R10" s="32">
        <v>77000</v>
      </c>
      <c r="S10" s="32"/>
      <c r="T10" s="35">
        <f>SUM(R10:S10)</f>
        <v>77000</v>
      </c>
      <c r="U10" s="31" t="s">
        <v>60</v>
      </c>
      <c r="V10" s="40" t="str">
        <f>IF(T10&gt;N10,"Invalid","OK")</f>
        <v>OK</v>
      </c>
    </row>
    <row r="11" spans="1:22" s="29" customFormat="1" ht="60.75" customHeight="1" thickBot="1" thickTop="1">
      <c r="A11" s="26" t="s">
        <v>31</v>
      </c>
      <c r="B11" s="27" t="s">
        <v>19</v>
      </c>
      <c r="C11" s="28" t="s">
        <v>121</v>
      </c>
      <c r="D11" s="30" t="s">
        <v>20</v>
      </c>
      <c r="E11" s="30"/>
      <c r="F11" s="31" t="s">
        <v>61</v>
      </c>
      <c r="G11" s="31" t="s">
        <v>62</v>
      </c>
      <c r="H11" s="31"/>
      <c r="I11" s="31" t="s">
        <v>63</v>
      </c>
      <c r="J11" s="31" t="s">
        <v>21</v>
      </c>
      <c r="K11" s="38" t="s">
        <v>9</v>
      </c>
      <c r="L11" s="39">
        <v>230000</v>
      </c>
      <c r="M11" s="39"/>
      <c r="N11" s="33">
        <f>SUM(L11:M11)</f>
        <v>230000</v>
      </c>
      <c r="O11" s="34"/>
      <c r="P11" s="34"/>
      <c r="Q11" s="34"/>
      <c r="R11" s="32"/>
      <c r="S11" s="32"/>
      <c r="T11" s="35">
        <f>SUM(R11:S11)</f>
        <v>0</v>
      </c>
      <c r="U11" s="31" t="s">
        <v>64</v>
      </c>
      <c r="V11" s="40" t="str">
        <f>IF(T11&gt;N11,"Invalid","OK")</f>
        <v>OK</v>
      </c>
    </row>
    <row r="12" spans="1:22" s="29" customFormat="1" ht="74.25" customHeight="1" thickBot="1" thickTop="1">
      <c r="A12" s="26" t="s">
        <v>31</v>
      </c>
      <c r="B12" s="27" t="s">
        <v>19</v>
      </c>
      <c r="C12" s="28" t="s">
        <v>121</v>
      </c>
      <c r="D12" s="30" t="s">
        <v>20</v>
      </c>
      <c r="E12" s="30"/>
      <c r="F12" s="31" t="s">
        <v>61</v>
      </c>
      <c r="G12" s="31" t="s">
        <v>65</v>
      </c>
      <c r="H12" s="31"/>
      <c r="I12" s="31" t="s">
        <v>63</v>
      </c>
      <c r="J12" s="31" t="s">
        <v>21</v>
      </c>
      <c r="K12" s="38">
        <v>2013</v>
      </c>
      <c r="L12" s="39">
        <v>260000</v>
      </c>
      <c r="M12" s="39"/>
      <c r="N12" s="33">
        <f>SUM(L12:M12)</f>
        <v>260000</v>
      </c>
      <c r="O12" s="34"/>
      <c r="P12" s="34"/>
      <c r="Q12" s="34"/>
      <c r="R12" s="32"/>
      <c r="S12" s="32"/>
      <c r="T12" s="35">
        <f>SUM(R12:S12)</f>
        <v>0</v>
      </c>
      <c r="U12" s="31" t="s">
        <v>64</v>
      </c>
      <c r="V12" s="40" t="str">
        <f>IF(T12&gt;N12,"Invalid","OK")</f>
        <v>OK</v>
      </c>
    </row>
    <row r="13" spans="1:22" s="29" customFormat="1" ht="49.5" customHeight="1" thickBot="1" thickTop="1">
      <c r="A13" s="26" t="s">
        <v>31</v>
      </c>
      <c r="B13" s="27" t="s">
        <v>19</v>
      </c>
      <c r="C13" s="28" t="s">
        <v>121</v>
      </c>
      <c r="D13" s="30" t="s">
        <v>20</v>
      </c>
      <c r="E13" s="30"/>
      <c r="F13" s="31" t="s">
        <v>61</v>
      </c>
      <c r="G13" s="31" t="s">
        <v>66</v>
      </c>
      <c r="H13" s="31"/>
      <c r="I13" s="31" t="s">
        <v>67</v>
      </c>
      <c r="J13" s="31" t="s">
        <v>21</v>
      </c>
      <c r="K13" s="38" t="s">
        <v>10</v>
      </c>
      <c r="L13" s="39">
        <v>150000</v>
      </c>
      <c r="M13" s="39"/>
      <c r="N13" s="33">
        <f>SUM(L13:M13)</f>
        <v>150000</v>
      </c>
      <c r="O13" s="34"/>
      <c r="P13" s="34"/>
      <c r="Q13" s="34"/>
      <c r="R13" s="32"/>
      <c r="S13" s="32"/>
      <c r="T13" s="35">
        <f>SUM(R13:S13)</f>
        <v>0</v>
      </c>
      <c r="U13" s="31" t="s">
        <v>68</v>
      </c>
      <c r="V13" s="40" t="str">
        <f>IF(T13&gt;N13,"Invalid","OK")</f>
        <v>OK</v>
      </c>
    </row>
    <row r="14" spans="1:22" s="29" customFormat="1" ht="67.5" thickBot="1" thickTop="1">
      <c r="A14" s="26" t="s">
        <v>31</v>
      </c>
      <c r="B14" s="27" t="s">
        <v>19</v>
      </c>
      <c r="C14" s="28" t="s">
        <v>121</v>
      </c>
      <c r="D14" s="30" t="s">
        <v>22</v>
      </c>
      <c r="E14" s="30"/>
      <c r="F14" s="31" t="s">
        <v>45</v>
      </c>
      <c r="G14" s="31" t="s">
        <v>46</v>
      </c>
      <c r="H14" s="31" t="s">
        <v>25</v>
      </c>
      <c r="I14" s="31" t="s">
        <v>47</v>
      </c>
      <c r="J14" s="31" t="s">
        <v>21</v>
      </c>
      <c r="K14" s="38" t="s">
        <v>11</v>
      </c>
      <c r="L14" s="39"/>
      <c r="M14" s="39">
        <v>1000032</v>
      </c>
      <c r="N14" s="33">
        <f t="shared" si="0"/>
        <v>1000032</v>
      </c>
      <c r="O14" s="34"/>
      <c r="P14" s="34"/>
      <c r="Q14" s="34"/>
      <c r="R14" s="32">
        <v>75958.7</v>
      </c>
      <c r="S14" s="32"/>
      <c r="T14" s="35">
        <f>SUM(R14:S14)</f>
        <v>75958.7</v>
      </c>
      <c r="U14" s="31" t="s">
        <v>48</v>
      </c>
      <c r="V14" s="40" t="str">
        <f t="shared" si="1"/>
        <v>OK</v>
      </c>
    </row>
    <row r="15" spans="1:22" s="29" customFormat="1" ht="75" customHeight="1" thickBot="1" thickTop="1">
      <c r="A15" s="26" t="s">
        <v>31</v>
      </c>
      <c r="B15" s="27" t="s">
        <v>19</v>
      </c>
      <c r="C15" s="28" t="s">
        <v>121</v>
      </c>
      <c r="D15" s="30" t="s">
        <v>22</v>
      </c>
      <c r="E15" s="30"/>
      <c r="F15" s="31" t="s">
        <v>49</v>
      </c>
      <c r="G15" s="31" t="s">
        <v>50</v>
      </c>
      <c r="H15" s="31" t="s">
        <v>25</v>
      </c>
      <c r="I15" s="31" t="s">
        <v>51</v>
      </c>
      <c r="J15" s="31" t="s">
        <v>21</v>
      </c>
      <c r="K15" s="38" t="s">
        <v>15</v>
      </c>
      <c r="L15" s="39"/>
      <c r="M15" s="39">
        <v>2409455</v>
      </c>
      <c r="N15" s="33">
        <f t="shared" si="0"/>
        <v>2409455</v>
      </c>
      <c r="O15" s="34"/>
      <c r="P15" s="34"/>
      <c r="Q15" s="34"/>
      <c r="R15" s="32">
        <v>200000</v>
      </c>
      <c r="S15" s="32">
        <v>700000</v>
      </c>
      <c r="T15" s="35">
        <f>SUM(R15:S15)</f>
        <v>900000</v>
      </c>
      <c r="U15" s="31" t="s">
        <v>52</v>
      </c>
      <c r="V15" s="40" t="str">
        <f t="shared" si="1"/>
        <v>OK</v>
      </c>
    </row>
    <row r="16" spans="1:22" s="29" customFormat="1" ht="49.5" customHeight="1" thickBot="1" thickTop="1">
      <c r="A16" s="26" t="s">
        <v>31</v>
      </c>
      <c r="B16" s="27" t="s">
        <v>19</v>
      </c>
      <c r="C16" s="28" t="s">
        <v>121</v>
      </c>
      <c r="D16" s="30" t="s">
        <v>26</v>
      </c>
      <c r="E16" s="30"/>
      <c r="F16" s="31" t="s">
        <v>53</v>
      </c>
      <c r="G16" s="31" t="s">
        <v>54</v>
      </c>
      <c r="H16" s="31" t="s">
        <v>25</v>
      </c>
      <c r="I16" s="31" t="s">
        <v>55</v>
      </c>
      <c r="J16" s="31" t="s">
        <v>21</v>
      </c>
      <c r="K16" s="38" t="s">
        <v>12</v>
      </c>
      <c r="L16" s="39">
        <v>680000</v>
      </c>
      <c r="M16" s="39"/>
      <c r="N16" s="33">
        <f t="shared" si="0"/>
        <v>680000</v>
      </c>
      <c r="O16" s="34"/>
      <c r="P16" s="34"/>
      <c r="Q16" s="34"/>
      <c r="R16" s="32"/>
      <c r="S16" s="32"/>
      <c r="T16" s="35">
        <f>SUM(R16:S16)</f>
        <v>0</v>
      </c>
      <c r="U16" s="31" t="s">
        <v>56</v>
      </c>
      <c r="V16" s="40" t="str">
        <f t="shared" si="1"/>
        <v>OK</v>
      </c>
    </row>
    <row r="17" ht="27" customHeight="1" thickTop="1"/>
    <row r="19" spans="6:7" ht="27" customHeight="1">
      <c r="F19" s="42" t="s">
        <v>140</v>
      </c>
      <c r="G19" s="43" t="s">
        <v>141</v>
      </c>
    </row>
    <row r="58" spans="11:16" ht="27" customHeight="1">
      <c r="K58" s="44" t="s">
        <v>142</v>
      </c>
      <c r="L58" s="45"/>
      <c r="M58" s="6"/>
      <c r="N58" s="5"/>
      <c r="O58"/>
      <c r="P58" s="46"/>
    </row>
    <row r="59" spans="11:16" ht="27" customHeight="1">
      <c r="K59" s="47" t="s">
        <v>143</v>
      </c>
      <c r="L59" s="48"/>
      <c r="M59" s="49"/>
      <c r="N59" s="50"/>
      <c r="O59" s="51"/>
      <c r="P59" s="52"/>
    </row>
    <row r="60" spans="11:16" ht="27" customHeight="1">
      <c r="K60" s="53" t="s">
        <v>144</v>
      </c>
      <c r="L60" s="54"/>
      <c r="M60" s="55"/>
      <c r="N60" s="56"/>
      <c r="O60" s="57"/>
      <c r="P60" s="58"/>
    </row>
    <row r="61" spans="11:16" ht="27" customHeight="1">
      <c r="K61" s="53" t="s">
        <v>145</v>
      </c>
      <c r="L61" s="54"/>
      <c r="M61" s="55"/>
      <c r="N61" s="56"/>
      <c r="O61" s="57"/>
      <c r="P61" s="58"/>
    </row>
    <row r="62" spans="11:16" ht="27" customHeight="1">
      <c r="K62" s="63" t="s">
        <v>146</v>
      </c>
      <c r="L62" s="64"/>
      <c r="M62" s="55"/>
      <c r="N62" s="56"/>
      <c r="O62" s="57"/>
      <c r="P62" s="58"/>
    </row>
    <row r="63" spans="11:16" ht="27" customHeight="1">
      <c r="K63" s="65" t="s">
        <v>147</v>
      </c>
      <c r="L63" s="66"/>
      <c r="M63" s="59"/>
      <c r="N63" s="60"/>
      <c r="O63" s="61"/>
      <c r="P63" s="62"/>
    </row>
  </sheetData>
  <sheetProtection/>
  <mergeCells count="16">
    <mergeCell ref="A7:A8"/>
    <mergeCell ref="B7:B8"/>
    <mergeCell ref="D7:D8"/>
    <mergeCell ref="F7:F8"/>
    <mergeCell ref="G7:G8"/>
    <mergeCell ref="U7:U8"/>
    <mergeCell ref="F3:Q3"/>
    <mergeCell ref="M5:P5"/>
    <mergeCell ref="H7:H8"/>
    <mergeCell ref="I7:I8"/>
    <mergeCell ref="J7:J8"/>
    <mergeCell ref="K62:L62"/>
    <mergeCell ref="K63:L63"/>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5.xml><?xml version="1.0" encoding="utf-8"?>
<worksheet xmlns="http://schemas.openxmlformats.org/spreadsheetml/2006/main" xmlns:r="http://schemas.openxmlformats.org/officeDocument/2006/relationships">
  <dimension ref="A1:V44"/>
  <sheetViews>
    <sheetView view="pageBreakPreview" zoomScale="80" zoomScaleNormal="85" zoomScaleSheetLayoutView="80" zoomScalePageLayoutView="0" workbookViewId="0" topLeftCell="A46">
      <selection activeCell="A45" sqref="A45:IV45"/>
    </sheetView>
  </sheetViews>
  <sheetFormatPr defaultColWidth="9.140625" defaultRowHeight="27" customHeight="1"/>
  <cols>
    <col min="1" max="1" width="11.421875" style="3" customWidth="1"/>
    <col min="2" max="2" width="14.8515625" style="3"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125</v>
      </c>
    </row>
    <row r="2" ht="12" customHeight="1" thickBot="1"/>
    <row r="3" spans="6:21" ht="27" customHeight="1" thickBot="1" thickTop="1">
      <c r="F3" s="72" t="s">
        <v>129</v>
      </c>
      <c r="G3" s="73"/>
      <c r="H3" s="73"/>
      <c r="I3" s="73"/>
      <c r="J3" s="73"/>
      <c r="K3" s="73"/>
      <c r="L3" s="73"/>
      <c r="M3" s="73"/>
      <c r="N3" s="73"/>
      <c r="O3" s="73"/>
      <c r="P3" s="73"/>
      <c r="Q3" s="7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128</v>
      </c>
      <c r="G5" s="14" t="s">
        <v>138</v>
      </c>
      <c r="L5" s="16" t="s">
        <v>6</v>
      </c>
      <c r="M5" s="75"/>
      <c r="N5" s="75"/>
      <c r="O5" s="75"/>
      <c r="P5" s="76"/>
      <c r="Q5" s="19"/>
    </row>
    <row r="6" spans="7:20" ht="27" customHeight="1" thickTop="1">
      <c r="G6" s="7"/>
      <c r="H6" s="7"/>
      <c r="I6" s="7"/>
      <c r="J6" s="7"/>
      <c r="K6" s="7"/>
      <c r="L6" s="8"/>
      <c r="M6" s="8"/>
      <c r="N6" s="9"/>
      <c r="O6" s="8"/>
      <c r="P6" s="8"/>
      <c r="Q6" s="8"/>
      <c r="R6" s="8"/>
      <c r="S6" s="8"/>
      <c r="T6" s="8"/>
    </row>
    <row r="7" spans="1:21" ht="27.75" customHeight="1">
      <c r="A7" s="77" t="s">
        <v>4</v>
      </c>
      <c r="B7" s="77" t="s">
        <v>6</v>
      </c>
      <c r="C7" s="20"/>
      <c r="D7" s="78" t="s">
        <v>123</v>
      </c>
      <c r="E7" s="22"/>
      <c r="F7" s="67" t="s">
        <v>0</v>
      </c>
      <c r="G7" s="67" t="s">
        <v>7</v>
      </c>
      <c r="H7" s="67" t="s">
        <v>124</v>
      </c>
      <c r="I7" s="67" t="s">
        <v>5</v>
      </c>
      <c r="J7" s="67" t="s">
        <v>113</v>
      </c>
      <c r="K7" s="67" t="s">
        <v>8</v>
      </c>
      <c r="L7" s="69" t="s">
        <v>126</v>
      </c>
      <c r="M7" s="69"/>
      <c r="N7" s="69"/>
      <c r="O7" s="69" t="s">
        <v>127</v>
      </c>
      <c r="P7" s="69"/>
      <c r="Q7" s="69"/>
      <c r="R7" s="23"/>
      <c r="S7" s="23"/>
      <c r="T7" s="23"/>
      <c r="U7" s="70" t="s">
        <v>3</v>
      </c>
    </row>
    <row r="8" spans="1:22" s="2" customFormat="1" ht="48" thickBot="1">
      <c r="A8" s="77"/>
      <c r="B8" s="77"/>
      <c r="C8" s="21" t="s">
        <v>120</v>
      </c>
      <c r="D8" s="79"/>
      <c r="E8" s="24" t="s">
        <v>116</v>
      </c>
      <c r="F8" s="68"/>
      <c r="G8" s="68"/>
      <c r="H8" s="68"/>
      <c r="I8" s="68"/>
      <c r="J8" s="68"/>
      <c r="K8" s="68"/>
      <c r="L8" s="25" t="s">
        <v>1</v>
      </c>
      <c r="M8" s="25" t="s">
        <v>2</v>
      </c>
      <c r="N8" s="25" t="s">
        <v>115</v>
      </c>
      <c r="O8" s="25" t="s">
        <v>1</v>
      </c>
      <c r="P8" s="25" t="s">
        <v>2</v>
      </c>
      <c r="Q8" s="25" t="s">
        <v>115</v>
      </c>
      <c r="R8" s="25" t="s">
        <v>117</v>
      </c>
      <c r="S8" s="25" t="s">
        <v>118</v>
      </c>
      <c r="T8" s="25" t="s">
        <v>119</v>
      </c>
      <c r="U8" s="71"/>
      <c r="V8" s="1" t="s">
        <v>122</v>
      </c>
    </row>
    <row r="9" spans="1:22" s="29" customFormat="1" ht="84" thickBot="1" thickTop="1">
      <c r="A9" s="26" t="s">
        <v>31</v>
      </c>
      <c r="B9" s="27" t="s">
        <v>23</v>
      </c>
      <c r="C9" s="28" t="s">
        <v>121</v>
      </c>
      <c r="D9" s="30" t="s">
        <v>28</v>
      </c>
      <c r="E9" s="30"/>
      <c r="F9" s="31"/>
      <c r="G9" s="36"/>
      <c r="H9" s="36" t="s">
        <v>24</v>
      </c>
      <c r="I9" s="31" t="s">
        <v>32</v>
      </c>
      <c r="J9" s="31" t="s">
        <v>29</v>
      </c>
      <c r="K9" s="38" t="s">
        <v>9</v>
      </c>
      <c r="L9" s="37"/>
      <c r="M9" s="39">
        <v>105000</v>
      </c>
      <c r="N9" s="33">
        <f aca="true" t="shared" si="0" ref="N9:N44">SUM(L9:M9)</f>
        <v>105000</v>
      </c>
      <c r="O9" s="34"/>
      <c r="P9" s="34"/>
      <c r="Q9" s="34"/>
      <c r="R9" s="37"/>
      <c r="S9" s="32">
        <v>70916</v>
      </c>
      <c r="T9" s="35">
        <f>SUM(R9:S9)</f>
        <v>70916</v>
      </c>
      <c r="U9" s="31" t="s">
        <v>33</v>
      </c>
      <c r="V9" s="40" t="str">
        <f aca="true" t="shared" si="1" ref="V9:V44">IF(T9&gt;N9,"Invalid","OK")</f>
        <v>OK</v>
      </c>
    </row>
    <row r="10" spans="1:22" s="29" customFormat="1" ht="51" thickBot="1" thickTop="1">
      <c r="A10" s="26" t="s">
        <v>31</v>
      </c>
      <c r="B10" s="27" t="s">
        <v>23</v>
      </c>
      <c r="C10" s="28" t="s">
        <v>121</v>
      </c>
      <c r="D10" s="30" t="s">
        <v>28</v>
      </c>
      <c r="E10" s="30"/>
      <c r="F10" s="30"/>
      <c r="G10" s="31"/>
      <c r="H10" s="31"/>
      <c r="I10" s="31" t="s">
        <v>32</v>
      </c>
      <c r="J10" s="31" t="s">
        <v>29</v>
      </c>
      <c r="K10" s="38" t="s">
        <v>34</v>
      </c>
      <c r="L10" s="32"/>
      <c r="M10" s="39">
        <f>66500+196500</f>
        <v>263000</v>
      </c>
      <c r="N10" s="33">
        <f t="shared" si="0"/>
        <v>263000</v>
      </c>
      <c r="O10" s="34"/>
      <c r="P10" s="34"/>
      <c r="Q10" s="34"/>
      <c r="R10" s="32"/>
      <c r="S10" s="32">
        <v>196500</v>
      </c>
      <c r="T10" s="35">
        <f>SUM(R10:S10)</f>
        <v>196500</v>
      </c>
      <c r="U10" s="31" t="s">
        <v>35</v>
      </c>
      <c r="V10" s="40" t="str">
        <f t="shared" si="1"/>
        <v>OK</v>
      </c>
    </row>
    <row r="11" spans="1:22" s="29" customFormat="1" ht="100.5" thickBot="1" thickTop="1">
      <c r="A11" s="26" t="s">
        <v>31</v>
      </c>
      <c r="B11" s="27" t="s">
        <v>23</v>
      </c>
      <c r="C11" s="28" t="s">
        <v>121</v>
      </c>
      <c r="D11" s="30" t="s">
        <v>28</v>
      </c>
      <c r="E11" s="30"/>
      <c r="F11" s="30"/>
      <c r="G11" s="31" t="s">
        <v>36</v>
      </c>
      <c r="H11" s="31"/>
      <c r="I11" s="31" t="s">
        <v>32</v>
      </c>
      <c r="J11" s="31" t="s">
        <v>29</v>
      </c>
      <c r="K11" s="38" t="s">
        <v>37</v>
      </c>
      <c r="L11" s="32"/>
      <c r="M11" s="39">
        <v>341050</v>
      </c>
      <c r="N11" s="33">
        <f t="shared" si="0"/>
        <v>341050</v>
      </c>
      <c r="O11" s="34"/>
      <c r="P11" s="34"/>
      <c r="Q11" s="34"/>
      <c r="R11" s="32"/>
      <c r="S11" s="32">
        <v>303275</v>
      </c>
      <c r="T11" s="35">
        <f>SUM(R11:S11)</f>
        <v>303275</v>
      </c>
      <c r="U11" s="31" t="s">
        <v>38</v>
      </c>
      <c r="V11" s="40" t="str">
        <f t="shared" si="1"/>
        <v>OK</v>
      </c>
    </row>
    <row r="12" spans="1:22" s="29" customFormat="1" ht="84" thickBot="1" thickTop="1">
      <c r="A12" s="26" t="s">
        <v>31</v>
      </c>
      <c r="B12" s="27" t="s">
        <v>23</v>
      </c>
      <c r="C12" s="28" t="s">
        <v>121</v>
      </c>
      <c r="D12" s="30" t="s">
        <v>28</v>
      </c>
      <c r="E12" s="30"/>
      <c r="F12" s="30"/>
      <c r="G12" s="31" t="s">
        <v>39</v>
      </c>
      <c r="H12" s="31"/>
      <c r="I12" s="31" t="s">
        <v>32</v>
      </c>
      <c r="J12" s="31" t="s">
        <v>29</v>
      </c>
      <c r="K12" s="38" t="s">
        <v>9</v>
      </c>
      <c r="L12" s="32"/>
      <c r="M12" s="39">
        <v>172550</v>
      </c>
      <c r="N12" s="33">
        <f t="shared" si="0"/>
        <v>172550</v>
      </c>
      <c r="O12" s="34"/>
      <c r="P12" s="34"/>
      <c r="Q12" s="34"/>
      <c r="R12" s="32"/>
      <c r="S12" s="32">
        <v>94650</v>
      </c>
      <c r="T12" s="35">
        <f>SUM(R12:S12)</f>
        <v>94650</v>
      </c>
      <c r="U12" s="31" t="s">
        <v>40</v>
      </c>
      <c r="V12" s="40" t="str">
        <f t="shared" si="1"/>
        <v>OK</v>
      </c>
    </row>
    <row r="13" spans="1:22" s="29" customFormat="1" ht="51" thickBot="1" thickTop="1">
      <c r="A13" s="26" t="s">
        <v>31</v>
      </c>
      <c r="B13" s="27" t="s">
        <v>19</v>
      </c>
      <c r="C13" s="28" t="s">
        <v>121</v>
      </c>
      <c r="D13" s="30" t="s">
        <v>20</v>
      </c>
      <c r="E13" s="30"/>
      <c r="F13" s="31" t="s">
        <v>41</v>
      </c>
      <c r="G13" s="31" t="s">
        <v>42</v>
      </c>
      <c r="H13" s="31" t="s">
        <v>27</v>
      </c>
      <c r="I13" s="31" t="s">
        <v>43</v>
      </c>
      <c r="J13" s="31" t="s">
        <v>30</v>
      </c>
      <c r="K13" s="38" t="s">
        <v>16</v>
      </c>
      <c r="L13" s="32"/>
      <c r="M13" s="39">
        <v>110000</v>
      </c>
      <c r="N13" s="33">
        <f t="shared" si="0"/>
        <v>110000</v>
      </c>
      <c r="O13" s="34"/>
      <c r="P13" s="34"/>
      <c r="Q13" s="34"/>
      <c r="R13" s="32"/>
      <c r="S13" s="32"/>
      <c r="T13" s="35">
        <f>SUM(R13:S13)</f>
        <v>0</v>
      </c>
      <c r="U13" s="31" t="s">
        <v>44</v>
      </c>
      <c r="V13" s="40" t="str">
        <f t="shared" si="1"/>
        <v>OK</v>
      </c>
    </row>
    <row r="14" spans="1:22" s="29" customFormat="1" ht="67.5" thickBot="1" thickTop="1">
      <c r="A14" s="26" t="s">
        <v>31</v>
      </c>
      <c r="B14" s="27" t="s">
        <v>19</v>
      </c>
      <c r="C14" s="28" t="s">
        <v>121</v>
      </c>
      <c r="D14" s="30" t="s">
        <v>22</v>
      </c>
      <c r="E14" s="30"/>
      <c r="F14" s="31" t="s">
        <v>45</v>
      </c>
      <c r="G14" s="31" t="s">
        <v>46</v>
      </c>
      <c r="H14" s="31" t="s">
        <v>25</v>
      </c>
      <c r="I14" s="31" t="s">
        <v>47</v>
      </c>
      <c r="J14" s="31" t="s">
        <v>21</v>
      </c>
      <c r="K14" s="38" t="s">
        <v>11</v>
      </c>
      <c r="L14" s="32"/>
      <c r="M14" s="39">
        <v>1000032</v>
      </c>
      <c r="N14" s="33">
        <f t="shared" si="0"/>
        <v>1000032</v>
      </c>
      <c r="O14" s="34"/>
      <c r="P14" s="34"/>
      <c r="Q14" s="34"/>
      <c r="R14" s="32">
        <v>75958.7</v>
      </c>
      <c r="S14" s="32"/>
      <c r="T14" s="35">
        <f aca="true" t="shared" si="2" ref="T14:T44">SUM(R14:S14)</f>
        <v>75958.7</v>
      </c>
      <c r="U14" s="31" t="s">
        <v>48</v>
      </c>
      <c r="V14" s="40" t="str">
        <f t="shared" si="1"/>
        <v>OK</v>
      </c>
    </row>
    <row r="15" spans="1:22" s="29" customFormat="1" ht="67.5" thickBot="1" thickTop="1">
      <c r="A15" s="26" t="s">
        <v>31</v>
      </c>
      <c r="B15" s="27" t="s">
        <v>19</v>
      </c>
      <c r="C15" s="28" t="s">
        <v>121</v>
      </c>
      <c r="D15" s="30" t="s">
        <v>22</v>
      </c>
      <c r="E15" s="30"/>
      <c r="F15" s="31" t="s">
        <v>49</v>
      </c>
      <c r="G15" s="31" t="s">
        <v>50</v>
      </c>
      <c r="H15" s="31" t="s">
        <v>25</v>
      </c>
      <c r="I15" s="31" t="s">
        <v>51</v>
      </c>
      <c r="J15" s="31" t="s">
        <v>21</v>
      </c>
      <c r="K15" s="38" t="s">
        <v>15</v>
      </c>
      <c r="L15" s="32"/>
      <c r="M15" s="39">
        <v>2409455</v>
      </c>
      <c r="N15" s="33">
        <f t="shared" si="0"/>
        <v>2409455</v>
      </c>
      <c r="O15" s="34"/>
      <c r="P15" s="34"/>
      <c r="Q15" s="34"/>
      <c r="R15" s="32">
        <v>200000</v>
      </c>
      <c r="S15" s="32">
        <v>700000</v>
      </c>
      <c r="T15" s="35">
        <f t="shared" si="2"/>
        <v>900000</v>
      </c>
      <c r="U15" s="31" t="s">
        <v>52</v>
      </c>
      <c r="V15" s="40" t="str">
        <f t="shared" si="1"/>
        <v>OK</v>
      </c>
    </row>
    <row r="16" spans="1:22" s="29" customFormat="1" ht="34.5" thickBot="1" thickTop="1">
      <c r="A16" s="26" t="s">
        <v>31</v>
      </c>
      <c r="B16" s="27" t="s">
        <v>19</v>
      </c>
      <c r="C16" s="28" t="s">
        <v>121</v>
      </c>
      <c r="D16" s="30" t="s">
        <v>26</v>
      </c>
      <c r="E16" s="30"/>
      <c r="F16" s="31" t="s">
        <v>53</v>
      </c>
      <c r="G16" s="31" t="s">
        <v>54</v>
      </c>
      <c r="H16" s="31" t="s">
        <v>25</v>
      </c>
      <c r="I16" s="31" t="s">
        <v>55</v>
      </c>
      <c r="J16" s="31" t="s">
        <v>21</v>
      </c>
      <c r="K16" s="38" t="s">
        <v>12</v>
      </c>
      <c r="L16" s="32">
        <v>680000</v>
      </c>
      <c r="M16" s="39"/>
      <c r="N16" s="33">
        <f t="shared" si="0"/>
        <v>680000</v>
      </c>
      <c r="O16" s="34"/>
      <c r="P16" s="34"/>
      <c r="Q16" s="34"/>
      <c r="R16" s="32"/>
      <c r="S16" s="32"/>
      <c r="T16" s="35">
        <f t="shared" si="2"/>
        <v>0</v>
      </c>
      <c r="U16" s="31" t="s">
        <v>56</v>
      </c>
      <c r="V16" s="40" t="str">
        <f t="shared" si="1"/>
        <v>OK</v>
      </c>
    </row>
    <row r="17" spans="1:22" s="29" customFormat="1" ht="51" thickBot="1" thickTop="1">
      <c r="A17" s="26" t="s">
        <v>31</v>
      </c>
      <c r="B17" s="27" t="s">
        <v>19</v>
      </c>
      <c r="C17" s="28" t="s">
        <v>121</v>
      </c>
      <c r="D17" s="30" t="s">
        <v>20</v>
      </c>
      <c r="E17" s="30"/>
      <c r="F17" s="31" t="s">
        <v>57</v>
      </c>
      <c r="G17" s="31" t="s">
        <v>58</v>
      </c>
      <c r="H17" s="31" t="s">
        <v>25</v>
      </c>
      <c r="I17" s="31" t="s">
        <v>59</v>
      </c>
      <c r="J17" s="31" t="s">
        <v>21</v>
      </c>
      <c r="K17" s="38" t="s">
        <v>18</v>
      </c>
      <c r="L17" s="32">
        <v>365000</v>
      </c>
      <c r="M17" s="39"/>
      <c r="N17" s="33">
        <f t="shared" si="0"/>
        <v>365000</v>
      </c>
      <c r="O17" s="34"/>
      <c r="P17" s="34"/>
      <c r="Q17" s="34"/>
      <c r="R17" s="32">
        <v>77000</v>
      </c>
      <c r="S17" s="32"/>
      <c r="T17" s="35">
        <f t="shared" si="2"/>
        <v>77000</v>
      </c>
      <c r="U17" s="31" t="s">
        <v>60</v>
      </c>
      <c r="V17" s="40" t="str">
        <f t="shared" si="1"/>
        <v>OK</v>
      </c>
    </row>
    <row r="18" spans="1:22" s="29" customFormat="1" ht="51" thickBot="1" thickTop="1">
      <c r="A18" s="26" t="s">
        <v>31</v>
      </c>
      <c r="B18" s="27" t="s">
        <v>19</v>
      </c>
      <c r="C18" s="28" t="s">
        <v>121</v>
      </c>
      <c r="D18" s="30" t="s">
        <v>20</v>
      </c>
      <c r="E18" s="30"/>
      <c r="F18" s="31" t="s">
        <v>61</v>
      </c>
      <c r="G18" s="31" t="s">
        <v>62</v>
      </c>
      <c r="H18" s="31"/>
      <c r="I18" s="31" t="s">
        <v>63</v>
      </c>
      <c r="J18" s="31" t="s">
        <v>21</v>
      </c>
      <c r="K18" s="38" t="s">
        <v>9</v>
      </c>
      <c r="L18" s="32">
        <v>230000</v>
      </c>
      <c r="M18" s="39"/>
      <c r="N18" s="33">
        <f t="shared" si="0"/>
        <v>230000</v>
      </c>
      <c r="O18" s="34"/>
      <c r="P18" s="34"/>
      <c r="Q18" s="34"/>
      <c r="R18" s="32"/>
      <c r="S18" s="32"/>
      <c r="T18" s="35">
        <f t="shared" si="2"/>
        <v>0</v>
      </c>
      <c r="U18" s="31" t="s">
        <v>64</v>
      </c>
      <c r="V18" s="40" t="str">
        <f t="shared" si="1"/>
        <v>OK</v>
      </c>
    </row>
    <row r="19" spans="1:22" s="29" customFormat="1" ht="67.5" thickBot="1" thickTop="1">
      <c r="A19" s="26" t="s">
        <v>31</v>
      </c>
      <c r="B19" s="27" t="s">
        <v>19</v>
      </c>
      <c r="C19" s="28" t="s">
        <v>121</v>
      </c>
      <c r="D19" s="30" t="s">
        <v>20</v>
      </c>
      <c r="E19" s="30"/>
      <c r="F19" s="31" t="s">
        <v>61</v>
      </c>
      <c r="G19" s="31" t="s">
        <v>65</v>
      </c>
      <c r="H19" s="31"/>
      <c r="I19" s="31" t="s">
        <v>63</v>
      </c>
      <c r="J19" s="31" t="s">
        <v>21</v>
      </c>
      <c r="K19" s="38">
        <v>2013</v>
      </c>
      <c r="L19" s="32">
        <v>260000</v>
      </c>
      <c r="M19" s="39"/>
      <c r="N19" s="33">
        <f t="shared" si="0"/>
        <v>260000</v>
      </c>
      <c r="O19" s="34"/>
      <c r="P19" s="34"/>
      <c r="Q19" s="34"/>
      <c r="R19" s="32"/>
      <c r="S19" s="32"/>
      <c r="T19" s="35">
        <f t="shared" si="2"/>
        <v>0</v>
      </c>
      <c r="U19" s="31" t="s">
        <v>64</v>
      </c>
      <c r="V19" s="40" t="str">
        <f t="shared" si="1"/>
        <v>OK</v>
      </c>
    </row>
    <row r="20" spans="1:22" s="29" customFormat="1" ht="34.5" thickBot="1" thickTop="1">
      <c r="A20" s="26" t="s">
        <v>31</v>
      </c>
      <c r="B20" s="27" t="s">
        <v>19</v>
      </c>
      <c r="C20" s="28" t="s">
        <v>121</v>
      </c>
      <c r="D20" s="30" t="s">
        <v>20</v>
      </c>
      <c r="E20" s="30"/>
      <c r="F20" s="31" t="s">
        <v>61</v>
      </c>
      <c r="G20" s="31" t="s">
        <v>66</v>
      </c>
      <c r="H20" s="31"/>
      <c r="I20" s="31" t="s">
        <v>67</v>
      </c>
      <c r="J20" s="31" t="s">
        <v>21</v>
      </c>
      <c r="K20" s="38" t="s">
        <v>10</v>
      </c>
      <c r="L20" s="32">
        <v>150000</v>
      </c>
      <c r="M20" s="39"/>
      <c r="N20" s="33">
        <f t="shared" si="0"/>
        <v>150000</v>
      </c>
      <c r="O20" s="34"/>
      <c r="P20" s="34"/>
      <c r="Q20" s="34"/>
      <c r="R20" s="32"/>
      <c r="S20" s="32"/>
      <c r="T20" s="35">
        <f t="shared" si="2"/>
        <v>0</v>
      </c>
      <c r="U20" s="31" t="s">
        <v>68</v>
      </c>
      <c r="V20" s="40" t="str">
        <f t="shared" si="1"/>
        <v>OK</v>
      </c>
    </row>
    <row r="21" spans="1:22" s="29" customFormat="1" ht="51" thickBot="1" thickTop="1">
      <c r="A21" s="26" t="s">
        <v>31</v>
      </c>
      <c r="B21" s="27" t="s">
        <v>69</v>
      </c>
      <c r="C21" s="28" t="s">
        <v>121</v>
      </c>
      <c r="D21" s="31" t="s">
        <v>20</v>
      </c>
      <c r="E21" s="30"/>
      <c r="F21" s="31" t="s">
        <v>14</v>
      </c>
      <c r="G21" s="31" t="s">
        <v>70</v>
      </c>
      <c r="H21" s="31"/>
      <c r="I21" s="31"/>
      <c r="J21" s="31"/>
      <c r="K21" s="38" t="s">
        <v>17</v>
      </c>
      <c r="L21" s="32">
        <v>426664.7</v>
      </c>
      <c r="M21" s="39"/>
      <c r="N21" s="33">
        <f t="shared" si="0"/>
        <v>426664.7</v>
      </c>
      <c r="O21" s="34"/>
      <c r="P21" s="34"/>
      <c r="Q21" s="34"/>
      <c r="R21" s="32"/>
      <c r="S21" s="32"/>
      <c r="T21" s="35">
        <f t="shared" si="2"/>
        <v>0</v>
      </c>
      <c r="U21" s="31" t="s">
        <v>71</v>
      </c>
      <c r="V21" s="40" t="str">
        <f t="shared" si="1"/>
        <v>OK</v>
      </c>
    </row>
    <row r="22" spans="1:22" s="29" customFormat="1" ht="51" thickBot="1" thickTop="1">
      <c r="A22" s="26" t="s">
        <v>31</v>
      </c>
      <c r="B22" s="27" t="s">
        <v>72</v>
      </c>
      <c r="C22" s="28" t="s">
        <v>121</v>
      </c>
      <c r="D22" s="30" t="s">
        <v>22</v>
      </c>
      <c r="E22" s="30"/>
      <c r="F22" s="31" t="s">
        <v>13</v>
      </c>
      <c r="G22" s="31" t="s">
        <v>73</v>
      </c>
      <c r="H22" s="31"/>
      <c r="I22" s="31"/>
      <c r="J22" s="31" t="s">
        <v>21</v>
      </c>
      <c r="K22" s="38" t="s">
        <v>11</v>
      </c>
      <c r="L22" s="32">
        <v>5875000</v>
      </c>
      <c r="M22" s="39"/>
      <c r="N22" s="33">
        <f t="shared" si="0"/>
        <v>5875000</v>
      </c>
      <c r="O22" s="34"/>
      <c r="P22" s="34"/>
      <c r="Q22" s="34"/>
      <c r="R22" s="32"/>
      <c r="S22" s="32"/>
      <c r="T22" s="35">
        <f t="shared" si="2"/>
        <v>0</v>
      </c>
      <c r="U22" s="31" t="s">
        <v>74</v>
      </c>
      <c r="V22" s="40" t="str">
        <f t="shared" si="1"/>
        <v>OK</v>
      </c>
    </row>
    <row r="23" spans="1:22" s="29" customFormat="1" ht="34.5" thickBot="1" thickTop="1">
      <c r="A23" s="26" t="s">
        <v>31</v>
      </c>
      <c r="B23" s="27" t="s">
        <v>72</v>
      </c>
      <c r="C23" s="28" t="s">
        <v>121</v>
      </c>
      <c r="D23" s="31" t="s">
        <v>20</v>
      </c>
      <c r="E23" s="30"/>
      <c r="F23" s="31" t="s">
        <v>14</v>
      </c>
      <c r="G23" s="31" t="s">
        <v>76</v>
      </c>
      <c r="H23" s="31"/>
      <c r="I23" s="31"/>
      <c r="J23" s="31"/>
      <c r="K23" s="38"/>
      <c r="L23" s="32"/>
      <c r="M23" s="39"/>
      <c r="N23" s="33">
        <f t="shared" si="0"/>
        <v>0</v>
      </c>
      <c r="O23" s="34"/>
      <c r="P23" s="34"/>
      <c r="Q23" s="34"/>
      <c r="R23" s="32">
        <v>110217</v>
      </c>
      <c r="S23" s="32"/>
      <c r="T23" s="35">
        <f t="shared" si="2"/>
        <v>110217</v>
      </c>
      <c r="U23" s="31" t="s">
        <v>77</v>
      </c>
      <c r="V23" s="40" t="str">
        <f t="shared" si="1"/>
        <v>Invalid</v>
      </c>
    </row>
    <row r="24" spans="1:22" s="29" customFormat="1" ht="34.5" thickBot="1" thickTop="1">
      <c r="A24" s="26" t="s">
        <v>31</v>
      </c>
      <c r="B24" s="27" t="s">
        <v>72</v>
      </c>
      <c r="C24" s="28" t="s">
        <v>121</v>
      </c>
      <c r="D24" s="31" t="s">
        <v>20</v>
      </c>
      <c r="E24" s="30"/>
      <c r="F24" s="31" t="s">
        <v>14</v>
      </c>
      <c r="G24" s="31" t="s">
        <v>78</v>
      </c>
      <c r="H24" s="31"/>
      <c r="I24" s="31"/>
      <c r="J24" s="31"/>
      <c r="K24" s="38"/>
      <c r="L24" s="32"/>
      <c r="M24" s="39"/>
      <c r="N24" s="33">
        <f t="shared" si="0"/>
        <v>0</v>
      </c>
      <c r="O24" s="34"/>
      <c r="P24" s="34"/>
      <c r="Q24" s="34"/>
      <c r="R24" s="32">
        <v>40898.21</v>
      </c>
      <c r="S24" s="32"/>
      <c r="T24" s="35">
        <f t="shared" si="2"/>
        <v>40898.21</v>
      </c>
      <c r="U24" s="31" t="s">
        <v>79</v>
      </c>
      <c r="V24" s="40" t="str">
        <f t="shared" si="1"/>
        <v>Invalid</v>
      </c>
    </row>
    <row r="25" spans="1:22" s="29" customFormat="1" ht="51" thickBot="1" thickTop="1">
      <c r="A25" s="26" t="s">
        <v>31</v>
      </c>
      <c r="B25" s="27" t="s">
        <v>72</v>
      </c>
      <c r="C25" s="28" t="s">
        <v>121</v>
      </c>
      <c r="D25" s="31" t="s">
        <v>20</v>
      </c>
      <c r="E25" s="30"/>
      <c r="F25" s="31" t="s">
        <v>14</v>
      </c>
      <c r="G25" s="31" t="s">
        <v>80</v>
      </c>
      <c r="H25" s="31"/>
      <c r="I25" s="31"/>
      <c r="J25" s="31"/>
      <c r="K25" s="38"/>
      <c r="L25" s="32">
        <v>195000</v>
      </c>
      <c r="M25" s="39"/>
      <c r="N25" s="33">
        <f t="shared" si="0"/>
        <v>195000</v>
      </c>
      <c r="O25" s="34"/>
      <c r="P25" s="34"/>
      <c r="Q25" s="34"/>
      <c r="R25" s="32"/>
      <c r="S25" s="32"/>
      <c r="T25" s="35">
        <f t="shared" si="2"/>
        <v>0</v>
      </c>
      <c r="U25" s="31" t="s">
        <v>81</v>
      </c>
      <c r="V25" s="40" t="str">
        <f t="shared" si="1"/>
        <v>OK</v>
      </c>
    </row>
    <row r="26" spans="1:22" s="29" customFormat="1" ht="84" thickBot="1" thickTop="1">
      <c r="A26" s="26" t="s">
        <v>31</v>
      </c>
      <c r="B26" s="27" t="s">
        <v>72</v>
      </c>
      <c r="C26" s="28" t="s">
        <v>121</v>
      </c>
      <c r="D26" s="30" t="s">
        <v>22</v>
      </c>
      <c r="E26" s="30"/>
      <c r="F26" s="31" t="s">
        <v>13</v>
      </c>
      <c r="G26" s="31" t="s">
        <v>130</v>
      </c>
      <c r="H26" s="31"/>
      <c r="I26" s="31"/>
      <c r="J26" s="31"/>
      <c r="K26" s="38" t="s">
        <v>16</v>
      </c>
      <c r="L26" s="32">
        <v>1462500</v>
      </c>
      <c r="M26" s="39"/>
      <c r="N26" s="33">
        <f t="shared" si="0"/>
        <v>1462500</v>
      </c>
      <c r="O26" s="34"/>
      <c r="P26" s="34"/>
      <c r="Q26" s="34"/>
      <c r="R26" s="32">
        <v>396666.67</v>
      </c>
      <c r="S26" s="32"/>
      <c r="T26" s="35">
        <f t="shared" si="2"/>
        <v>396666.67</v>
      </c>
      <c r="U26" s="31" t="s">
        <v>82</v>
      </c>
      <c r="V26" s="40" t="str">
        <f t="shared" si="1"/>
        <v>OK</v>
      </c>
    </row>
    <row r="27" spans="1:22" s="29" customFormat="1" ht="34.5" thickBot="1" thickTop="1">
      <c r="A27" s="26" t="s">
        <v>31</v>
      </c>
      <c r="B27" s="27" t="s">
        <v>114</v>
      </c>
      <c r="C27" s="28" t="s">
        <v>121</v>
      </c>
      <c r="D27" s="30" t="s">
        <v>22</v>
      </c>
      <c r="E27" s="30"/>
      <c r="F27" s="31" t="s">
        <v>13</v>
      </c>
      <c r="G27" s="31" t="s">
        <v>83</v>
      </c>
      <c r="H27" s="31"/>
      <c r="I27" s="31"/>
      <c r="J27" s="31"/>
      <c r="K27" s="41" t="s">
        <v>17</v>
      </c>
      <c r="L27" s="32">
        <v>2286492</v>
      </c>
      <c r="M27" s="39"/>
      <c r="N27" s="33">
        <f t="shared" si="0"/>
        <v>2286492</v>
      </c>
      <c r="O27" s="34"/>
      <c r="P27" s="34"/>
      <c r="Q27" s="34"/>
      <c r="R27" s="32">
        <v>804833.1</v>
      </c>
      <c r="S27" s="32"/>
      <c r="T27" s="35">
        <f t="shared" si="2"/>
        <v>804833.1</v>
      </c>
      <c r="U27" s="31" t="s">
        <v>84</v>
      </c>
      <c r="V27" s="40" t="str">
        <f t="shared" si="1"/>
        <v>OK</v>
      </c>
    </row>
    <row r="28" spans="1:22" s="29" customFormat="1" ht="34.5" thickBot="1" thickTop="1">
      <c r="A28" s="26" t="s">
        <v>31</v>
      </c>
      <c r="B28" s="27" t="s">
        <v>72</v>
      </c>
      <c r="C28" s="28" t="s">
        <v>121</v>
      </c>
      <c r="D28" s="30" t="s">
        <v>22</v>
      </c>
      <c r="E28" s="30"/>
      <c r="F28" s="31" t="s">
        <v>13</v>
      </c>
      <c r="G28" s="31" t="s">
        <v>85</v>
      </c>
      <c r="H28" s="31"/>
      <c r="I28" s="31"/>
      <c r="J28" s="31"/>
      <c r="K28" s="38"/>
      <c r="L28" s="32">
        <v>1400000</v>
      </c>
      <c r="M28" s="39"/>
      <c r="N28" s="33">
        <f t="shared" si="0"/>
        <v>1400000</v>
      </c>
      <c r="O28" s="34"/>
      <c r="P28" s="34"/>
      <c r="Q28" s="34"/>
      <c r="R28" s="32">
        <v>1400000</v>
      </c>
      <c r="S28" s="32"/>
      <c r="T28" s="35">
        <f t="shared" si="2"/>
        <v>1400000</v>
      </c>
      <c r="U28" s="31" t="s">
        <v>86</v>
      </c>
      <c r="V28" s="40" t="str">
        <f t="shared" si="1"/>
        <v>OK</v>
      </c>
    </row>
    <row r="29" spans="1:22" s="29" customFormat="1" ht="34.5" thickBot="1" thickTop="1">
      <c r="A29" s="26" t="s">
        <v>31</v>
      </c>
      <c r="B29" s="27" t="s">
        <v>72</v>
      </c>
      <c r="C29" s="28" t="s">
        <v>121</v>
      </c>
      <c r="D29" s="30" t="s">
        <v>20</v>
      </c>
      <c r="E29" s="30"/>
      <c r="F29" s="31" t="s">
        <v>88</v>
      </c>
      <c r="G29" s="31" t="s">
        <v>131</v>
      </c>
      <c r="H29" s="31"/>
      <c r="I29" s="31" t="s">
        <v>87</v>
      </c>
      <c r="J29" s="31" t="s">
        <v>21</v>
      </c>
      <c r="K29" s="38">
        <v>2013</v>
      </c>
      <c r="L29" s="32">
        <v>77135</v>
      </c>
      <c r="M29" s="39"/>
      <c r="N29" s="33">
        <f t="shared" si="0"/>
        <v>77135</v>
      </c>
      <c r="O29" s="34"/>
      <c r="P29" s="34"/>
      <c r="Q29" s="34"/>
      <c r="R29" s="32"/>
      <c r="S29" s="32"/>
      <c r="T29" s="35">
        <f t="shared" si="2"/>
        <v>0</v>
      </c>
      <c r="U29" s="31" t="s">
        <v>89</v>
      </c>
      <c r="V29" s="40" t="str">
        <f t="shared" si="1"/>
        <v>OK</v>
      </c>
    </row>
    <row r="30" spans="1:22" s="29" customFormat="1" ht="34.5" thickBot="1" thickTop="1">
      <c r="A30" s="26" t="s">
        <v>31</v>
      </c>
      <c r="B30" s="27" t="s">
        <v>72</v>
      </c>
      <c r="C30" s="28" t="s">
        <v>121</v>
      </c>
      <c r="D30" s="30" t="s">
        <v>28</v>
      </c>
      <c r="E30" s="30"/>
      <c r="F30" s="31"/>
      <c r="G30" s="31" t="s">
        <v>90</v>
      </c>
      <c r="H30" s="31"/>
      <c r="I30" s="31" t="s">
        <v>87</v>
      </c>
      <c r="J30" s="31" t="s">
        <v>21</v>
      </c>
      <c r="K30" s="38">
        <v>2013</v>
      </c>
      <c r="L30" s="32">
        <v>75000</v>
      </c>
      <c r="M30" s="39"/>
      <c r="N30" s="33">
        <f t="shared" si="0"/>
        <v>75000</v>
      </c>
      <c r="O30" s="34"/>
      <c r="P30" s="34"/>
      <c r="Q30" s="34"/>
      <c r="R30" s="32"/>
      <c r="S30" s="32"/>
      <c r="T30" s="35">
        <f t="shared" si="2"/>
        <v>0</v>
      </c>
      <c r="U30" s="31" t="s">
        <v>91</v>
      </c>
      <c r="V30" s="40" t="str">
        <f t="shared" si="1"/>
        <v>OK</v>
      </c>
    </row>
    <row r="31" spans="1:22" s="29" customFormat="1" ht="34.5" thickBot="1" thickTop="1">
      <c r="A31" s="26" t="s">
        <v>31</v>
      </c>
      <c r="B31" s="27" t="s">
        <v>72</v>
      </c>
      <c r="C31" s="28" t="s">
        <v>121</v>
      </c>
      <c r="D31" s="30" t="s">
        <v>28</v>
      </c>
      <c r="E31" s="30"/>
      <c r="F31" s="31"/>
      <c r="G31" s="31" t="s">
        <v>132</v>
      </c>
      <c r="H31" s="31"/>
      <c r="I31" s="31"/>
      <c r="J31" s="31" t="s">
        <v>21</v>
      </c>
      <c r="K31" s="38">
        <v>2013</v>
      </c>
      <c r="L31" s="32">
        <v>130000</v>
      </c>
      <c r="M31" s="39"/>
      <c r="N31" s="33">
        <f t="shared" si="0"/>
        <v>130000</v>
      </c>
      <c r="O31" s="34"/>
      <c r="P31" s="34"/>
      <c r="Q31" s="34"/>
      <c r="R31" s="32"/>
      <c r="S31" s="32"/>
      <c r="T31" s="35">
        <f t="shared" si="2"/>
        <v>0</v>
      </c>
      <c r="U31" s="31" t="s">
        <v>92</v>
      </c>
      <c r="V31" s="40" t="str">
        <f t="shared" si="1"/>
        <v>OK</v>
      </c>
    </row>
    <row r="32" spans="1:22" s="29" customFormat="1" ht="51" thickBot="1" thickTop="1">
      <c r="A32" s="26" t="s">
        <v>31</v>
      </c>
      <c r="B32" s="27" t="s">
        <v>72</v>
      </c>
      <c r="C32" s="28" t="s">
        <v>121</v>
      </c>
      <c r="D32" s="30" t="s">
        <v>28</v>
      </c>
      <c r="E32" s="30"/>
      <c r="F32" s="31"/>
      <c r="G32" s="31" t="s">
        <v>133</v>
      </c>
      <c r="H32" s="31"/>
      <c r="I32" s="31"/>
      <c r="J32" s="31" t="s">
        <v>21</v>
      </c>
      <c r="K32" s="38">
        <v>2013</v>
      </c>
      <c r="L32" s="32">
        <v>225000</v>
      </c>
      <c r="M32" s="39"/>
      <c r="N32" s="33">
        <f t="shared" si="0"/>
        <v>225000</v>
      </c>
      <c r="O32" s="34"/>
      <c r="P32" s="34"/>
      <c r="Q32" s="34"/>
      <c r="R32" s="32"/>
      <c r="S32" s="32"/>
      <c r="T32" s="35">
        <f t="shared" si="2"/>
        <v>0</v>
      </c>
      <c r="U32" s="31" t="s">
        <v>93</v>
      </c>
      <c r="V32" s="40" t="str">
        <f t="shared" si="1"/>
        <v>OK</v>
      </c>
    </row>
    <row r="33" spans="1:22" s="29" customFormat="1" ht="36.75" thickBot="1" thickTop="1">
      <c r="A33" s="26" t="s">
        <v>31</v>
      </c>
      <c r="B33" s="27" t="s">
        <v>72</v>
      </c>
      <c r="C33" s="28" t="s">
        <v>121</v>
      </c>
      <c r="D33" s="30" t="s">
        <v>28</v>
      </c>
      <c r="E33" s="30"/>
      <c r="F33" s="31"/>
      <c r="G33" s="31" t="s">
        <v>134</v>
      </c>
      <c r="H33" s="31"/>
      <c r="I33" s="31"/>
      <c r="J33" s="31" t="s">
        <v>21</v>
      </c>
      <c r="K33" s="38">
        <v>2013</v>
      </c>
      <c r="L33" s="32">
        <v>168750</v>
      </c>
      <c r="M33" s="39"/>
      <c r="N33" s="33">
        <f t="shared" si="0"/>
        <v>168750</v>
      </c>
      <c r="O33" s="34"/>
      <c r="P33" s="34"/>
      <c r="Q33" s="34"/>
      <c r="R33" s="32"/>
      <c r="S33" s="32"/>
      <c r="T33" s="35">
        <f t="shared" si="2"/>
        <v>0</v>
      </c>
      <c r="U33" s="31" t="s">
        <v>94</v>
      </c>
      <c r="V33" s="40" t="str">
        <f t="shared" si="1"/>
        <v>OK</v>
      </c>
    </row>
    <row r="34" spans="1:22" s="29" customFormat="1" ht="67.5" thickBot="1" thickTop="1">
      <c r="A34" s="26" t="s">
        <v>31</v>
      </c>
      <c r="B34" s="27" t="s">
        <v>72</v>
      </c>
      <c r="C34" s="28" t="s">
        <v>121</v>
      </c>
      <c r="D34" s="30" t="s">
        <v>28</v>
      </c>
      <c r="E34" s="30"/>
      <c r="F34" s="31"/>
      <c r="G34" s="31" t="s">
        <v>135</v>
      </c>
      <c r="H34" s="31"/>
      <c r="I34" s="31"/>
      <c r="J34" s="31" t="s">
        <v>21</v>
      </c>
      <c r="K34" s="38">
        <v>2013</v>
      </c>
      <c r="L34" s="32">
        <v>144000</v>
      </c>
      <c r="M34" s="39"/>
      <c r="N34" s="33">
        <f t="shared" si="0"/>
        <v>144000</v>
      </c>
      <c r="O34" s="34"/>
      <c r="P34" s="34"/>
      <c r="Q34" s="34"/>
      <c r="R34" s="32"/>
      <c r="S34" s="32"/>
      <c r="T34" s="35">
        <f t="shared" si="2"/>
        <v>0</v>
      </c>
      <c r="U34" s="31" t="s">
        <v>95</v>
      </c>
      <c r="V34" s="40" t="str">
        <f t="shared" si="1"/>
        <v>OK</v>
      </c>
    </row>
    <row r="35" spans="1:22" s="29" customFormat="1" ht="51" thickBot="1" thickTop="1">
      <c r="A35" s="26" t="s">
        <v>31</v>
      </c>
      <c r="B35" s="27" t="s">
        <v>72</v>
      </c>
      <c r="C35" s="28" t="s">
        <v>121</v>
      </c>
      <c r="D35" s="30" t="s">
        <v>28</v>
      </c>
      <c r="E35" s="30"/>
      <c r="F35" s="31"/>
      <c r="G35" s="31" t="s">
        <v>136</v>
      </c>
      <c r="H35" s="31"/>
      <c r="I35" s="31"/>
      <c r="J35" s="31" t="s">
        <v>21</v>
      </c>
      <c r="K35" s="38">
        <v>2013</v>
      </c>
      <c r="L35" s="32">
        <v>218250</v>
      </c>
      <c r="M35" s="39"/>
      <c r="N35" s="33">
        <f t="shared" si="0"/>
        <v>218250</v>
      </c>
      <c r="O35" s="34"/>
      <c r="P35" s="34"/>
      <c r="Q35" s="34"/>
      <c r="R35" s="32"/>
      <c r="S35" s="32"/>
      <c r="T35" s="35">
        <f t="shared" si="2"/>
        <v>0</v>
      </c>
      <c r="U35" s="31" t="s">
        <v>96</v>
      </c>
      <c r="V35" s="40" t="str">
        <f t="shared" si="1"/>
        <v>OK</v>
      </c>
    </row>
    <row r="36" spans="1:22" s="29" customFormat="1" ht="67.5" thickBot="1" thickTop="1">
      <c r="A36" s="26" t="s">
        <v>31</v>
      </c>
      <c r="B36" s="27" t="s">
        <v>72</v>
      </c>
      <c r="C36" s="28" t="s">
        <v>121</v>
      </c>
      <c r="D36" s="30" t="s">
        <v>28</v>
      </c>
      <c r="E36" s="30"/>
      <c r="F36" s="31"/>
      <c r="G36" s="31" t="s">
        <v>137</v>
      </c>
      <c r="H36" s="31"/>
      <c r="I36" s="31"/>
      <c r="J36" s="31" t="s">
        <v>21</v>
      </c>
      <c r="K36" s="38">
        <v>2013</v>
      </c>
      <c r="L36" s="32">
        <v>193500</v>
      </c>
      <c r="M36" s="39"/>
      <c r="N36" s="33">
        <f t="shared" si="0"/>
        <v>193500</v>
      </c>
      <c r="O36" s="34"/>
      <c r="P36" s="34"/>
      <c r="Q36" s="34"/>
      <c r="R36" s="32"/>
      <c r="S36" s="32"/>
      <c r="T36" s="35">
        <f t="shared" si="2"/>
        <v>0</v>
      </c>
      <c r="U36" s="31" t="s">
        <v>97</v>
      </c>
      <c r="V36" s="40" t="str">
        <f t="shared" si="1"/>
        <v>OK</v>
      </c>
    </row>
    <row r="37" spans="1:22" s="29" customFormat="1" ht="34.5" thickBot="1" thickTop="1">
      <c r="A37" s="26" t="s">
        <v>31</v>
      </c>
      <c r="B37" s="27" t="s">
        <v>72</v>
      </c>
      <c r="C37" s="28" t="s">
        <v>121</v>
      </c>
      <c r="D37" s="30" t="s">
        <v>28</v>
      </c>
      <c r="E37" s="30"/>
      <c r="F37" s="31"/>
      <c r="G37" s="31" t="s">
        <v>98</v>
      </c>
      <c r="H37" s="31"/>
      <c r="I37" s="31"/>
      <c r="J37" s="31" t="s">
        <v>21</v>
      </c>
      <c r="K37" s="38">
        <v>2013</v>
      </c>
      <c r="L37" s="32">
        <v>370500</v>
      </c>
      <c r="M37" s="39"/>
      <c r="N37" s="33">
        <f t="shared" si="0"/>
        <v>370500</v>
      </c>
      <c r="O37" s="34"/>
      <c r="P37" s="34"/>
      <c r="Q37" s="34"/>
      <c r="R37" s="32"/>
      <c r="S37" s="32"/>
      <c r="T37" s="35">
        <f t="shared" si="2"/>
        <v>0</v>
      </c>
      <c r="U37" s="31" t="s">
        <v>99</v>
      </c>
      <c r="V37" s="40" t="str">
        <f t="shared" si="1"/>
        <v>OK</v>
      </c>
    </row>
    <row r="38" spans="1:22" s="29" customFormat="1" ht="34.5" thickBot="1" thickTop="1">
      <c r="A38" s="26" t="s">
        <v>31</v>
      </c>
      <c r="B38" s="27" t="s">
        <v>72</v>
      </c>
      <c r="C38" s="28" t="s">
        <v>121</v>
      </c>
      <c r="D38" s="30" t="s">
        <v>28</v>
      </c>
      <c r="E38" s="30"/>
      <c r="F38" s="31"/>
      <c r="G38" s="31" t="s">
        <v>100</v>
      </c>
      <c r="H38" s="31"/>
      <c r="I38" s="31"/>
      <c r="J38" s="31" t="s">
        <v>21</v>
      </c>
      <c r="K38" s="38">
        <v>2013</v>
      </c>
      <c r="L38" s="32">
        <v>245700</v>
      </c>
      <c r="M38" s="39"/>
      <c r="N38" s="33">
        <f t="shared" si="0"/>
        <v>245700</v>
      </c>
      <c r="O38" s="34"/>
      <c r="P38" s="34"/>
      <c r="Q38" s="34"/>
      <c r="R38" s="32"/>
      <c r="S38" s="32"/>
      <c r="T38" s="35">
        <f t="shared" si="2"/>
        <v>0</v>
      </c>
      <c r="U38" s="31" t="s">
        <v>101</v>
      </c>
      <c r="V38" s="40" t="str">
        <f t="shared" si="1"/>
        <v>OK</v>
      </c>
    </row>
    <row r="39" spans="1:22" s="29" customFormat="1" ht="34.5" thickBot="1" thickTop="1">
      <c r="A39" s="26" t="s">
        <v>31</v>
      </c>
      <c r="B39" s="27" t="s">
        <v>72</v>
      </c>
      <c r="C39" s="28" t="s">
        <v>121</v>
      </c>
      <c r="D39" s="30" t="s">
        <v>28</v>
      </c>
      <c r="E39" s="30"/>
      <c r="F39" s="31"/>
      <c r="G39" s="31" t="s">
        <v>102</v>
      </c>
      <c r="H39" s="31"/>
      <c r="I39" s="31"/>
      <c r="J39" s="31" t="s">
        <v>21</v>
      </c>
      <c r="K39" s="38">
        <v>2013</v>
      </c>
      <c r="L39" s="32">
        <v>140000</v>
      </c>
      <c r="M39" s="39"/>
      <c r="N39" s="33">
        <f t="shared" si="0"/>
        <v>140000</v>
      </c>
      <c r="O39" s="34"/>
      <c r="P39" s="34"/>
      <c r="Q39" s="34"/>
      <c r="R39" s="32"/>
      <c r="S39" s="32"/>
      <c r="T39" s="35">
        <f t="shared" si="2"/>
        <v>0</v>
      </c>
      <c r="U39" s="31" t="s">
        <v>103</v>
      </c>
      <c r="V39" s="40" t="str">
        <f t="shared" si="1"/>
        <v>OK</v>
      </c>
    </row>
    <row r="40" spans="1:22" s="29" customFormat="1" ht="51" thickBot="1" thickTop="1">
      <c r="A40" s="26" t="s">
        <v>31</v>
      </c>
      <c r="B40" s="27" t="s">
        <v>72</v>
      </c>
      <c r="C40" s="28" t="s">
        <v>121</v>
      </c>
      <c r="D40" s="30" t="s">
        <v>28</v>
      </c>
      <c r="E40" s="30"/>
      <c r="F40" s="31"/>
      <c r="G40" s="31" t="s">
        <v>104</v>
      </c>
      <c r="H40" s="31"/>
      <c r="I40" s="31"/>
      <c r="J40" s="31" t="s">
        <v>21</v>
      </c>
      <c r="K40" s="38">
        <v>2013</v>
      </c>
      <c r="L40" s="32">
        <v>62500</v>
      </c>
      <c r="M40" s="39"/>
      <c r="N40" s="33">
        <f t="shared" si="0"/>
        <v>62500</v>
      </c>
      <c r="O40" s="34"/>
      <c r="P40" s="34"/>
      <c r="Q40" s="34"/>
      <c r="R40" s="32"/>
      <c r="S40" s="32"/>
      <c r="T40" s="35">
        <f t="shared" si="2"/>
        <v>0</v>
      </c>
      <c r="U40" s="31" t="s">
        <v>105</v>
      </c>
      <c r="V40" s="40" t="str">
        <f t="shared" si="1"/>
        <v>OK</v>
      </c>
    </row>
    <row r="41" spans="1:22" s="29" customFormat="1" ht="67.5" thickBot="1" thickTop="1">
      <c r="A41" s="26" t="s">
        <v>31</v>
      </c>
      <c r="B41" s="27" t="s">
        <v>72</v>
      </c>
      <c r="C41" s="28" t="s">
        <v>121</v>
      </c>
      <c r="D41" s="30" t="s">
        <v>28</v>
      </c>
      <c r="E41" s="30"/>
      <c r="F41" s="31"/>
      <c r="G41" s="31" t="s">
        <v>106</v>
      </c>
      <c r="H41" s="31"/>
      <c r="I41" s="31"/>
      <c r="J41" s="31" t="s">
        <v>21</v>
      </c>
      <c r="K41" s="38">
        <v>2013</v>
      </c>
      <c r="L41" s="32">
        <v>50000</v>
      </c>
      <c r="M41" s="39"/>
      <c r="N41" s="33">
        <f t="shared" si="0"/>
        <v>50000</v>
      </c>
      <c r="O41" s="34"/>
      <c r="P41" s="34"/>
      <c r="Q41" s="34"/>
      <c r="R41" s="32"/>
      <c r="S41" s="32"/>
      <c r="T41" s="35">
        <f t="shared" si="2"/>
        <v>0</v>
      </c>
      <c r="U41" s="31" t="s">
        <v>107</v>
      </c>
      <c r="V41" s="40" t="str">
        <f t="shared" si="1"/>
        <v>OK</v>
      </c>
    </row>
    <row r="42" spans="1:22" s="29" customFormat="1" ht="18" thickBot="1" thickTop="1">
      <c r="A42" s="26" t="s">
        <v>31</v>
      </c>
      <c r="B42" s="27" t="s">
        <v>72</v>
      </c>
      <c r="C42" s="28" t="s">
        <v>121</v>
      </c>
      <c r="D42" s="30" t="s">
        <v>28</v>
      </c>
      <c r="E42" s="30"/>
      <c r="F42" s="31"/>
      <c r="G42" s="31" t="s">
        <v>108</v>
      </c>
      <c r="H42" s="31"/>
      <c r="I42" s="31"/>
      <c r="J42" s="31" t="s">
        <v>21</v>
      </c>
      <c r="K42" s="38">
        <v>2013</v>
      </c>
      <c r="L42" s="32">
        <v>192500</v>
      </c>
      <c r="M42" s="39"/>
      <c r="N42" s="33">
        <f t="shared" si="0"/>
        <v>192500</v>
      </c>
      <c r="O42" s="34"/>
      <c r="P42" s="34"/>
      <c r="Q42" s="34"/>
      <c r="R42" s="32"/>
      <c r="S42" s="32"/>
      <c r="T42" s="35">
        <f t="shared" si="2"/>
        <v>0</v>
      </c>
      <c r="U42" s="31" t="s">
        <v>75</v>
      </c>
      <c r="V42" s="40" t="str">
        <f t="shared" si="1"/>
        <v>OK</v>
      </c>
    </row>
    <row r="43" spans="1:22" s="29" customFormat="1" ht="34.5" thickBot="1" thickTop="1">
      <c r="A43" s="26" t="s">
        <v>31</v>
      </c>
      <c r="B43" s="27" t="s">
        <v>72</v>
      </c>
      <c r="C43" s="28" t="s">
        <v>121</v>
      </c>
      <c r="D43" s="30" t="s">
        <v>28</v>
      </c>
      <c r="E43" s="30"/>
      <c r="F43" s="31"/>
      <c r="G43" s="31" t="s">
        <v>109</v>
      </c>
      <c r="H43" s="31"/>
      <c r="I43" s="31"/>
      <c r="J43" s="31" t="s">
        <v>21</v>
      </c>
      <c r="K43" s="38">
        <v>2013</v>
      </c>
      <c r="L43" s="32">
        <v>65900</v>
      </c>
      <c r="M43" s="39"/>
      <c r="N43" s="33">
        <f t="shared" si="0"/>
        <v>65900</v>
      </c>
      <c r="O43" s="34"/>
      <c r="P43" s="34"/>
      <c r="Q43" s="34"/>
      <c r="R43" s="32"/>
      <c r="S43" s="32"/>
      <c r="T43" s="35">
        <f t="shared" si="2"/>
        <v>0</v>
      </c>
      <c r="U43" s="31" t="s">
        <v>110</v>
      </c>
      <c r="V43" s="40" t="str">
        <f t="shared" si="1"/>
        <v>OK</v>
      </c>
    </row>
    <row r="44" spans="1:22" s="29" customFormat="1" ht="34.5" thickBot="1" thickTop="1">
      <c r="A44" s="26" t="s">
        <v>31</v>
      </c>
      <c r="B44" s="27" t="s">
        <v>72</v>
      </c>
      <c r="C44" s="28" t="s">
        <v>121</v>
      </c>
      <c r="D44" s="30" t="s">
        <v>28</v>
      </c>
      <c r="E44" s="30"/>
      <c r="F44" s="31"/>
      <c r="G44" s="31" t="s">
        <v>111</v>
      </c>
      <c r="H44" s="31"/>
      <c r="I44" s="31"/>
      <c r="J44" s="31" t="s">
        <v>21</v>
      </c>
      <c r="K44" s="38">
        <v>2013</v>
      </c>
      <c r="L44" s="32">
        <v>85800</v>
      </c>
      <c r="M44" s="39"/>
      <c r="N44" s="33">
        <f t="shared" si="0"/>
        <v>85800</v>
      </c>
      <c r="O44" s="34"/>
      <c r="P44" s="34"/>
      <c r="Q44" s="34"/>
      <c r="R44" s="32"/>
      <c r="S44" s="32"/>
      <c r="T44" s="35">
        <f t="shared" si="2"/>
        <v>0</v>
      </c>
      <c r="U44" s="31" t="s">
        <v>112</v>
      </c>
      <c r="V44" s="40" t="str">
        <f t="shared" si="1"/>
        <v>OK</v>
      </c>
    </row>
    <row r="45" ht="27" customHeight="1" thickTop="1"/>
  </sheetData>
  <sheetProtection/>
  <mergeCells count="14">
    <mergeCell ref="K7:K8"/>
    <mergeCell ref="L7:N7"/>
    <mergeCell ref="O7:Q7"/>
    <mergeCell ref="U7:U8"/>
    <mergeCell ref="F3:Q3"/>
    <mergeCell ref="M5:P5"/>
    <mergeCell ref="H7:H8"/>
    <mergeCell ref="I7:I8"/>
    <mergeCell ref="J7:J8"/>
    <mergeCell ref="A7:A8"/>
    <mergeCell ref="B7:B8"/>
    <mergeCell ref="D7:D8"/>
    <mergeCell ref="F7:F8"/>
    <mergeCell ref="G7:G8"/>
  </mergeCells>
  <printOptions/>
  <pageMargins left="0.28" right="0" top="0.22" bottom="0" header="0" footer="0"/>
  <pageSetup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 Division - University Grants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Rohini</dc:creator>
  <cp:keywords/>
  <dc:description/>
  <cp:lastModifiedBy>Pathirana</cp:lastModifiedBy>
  <cp:lastPrinted>2015-02-25T11:55:05Z</cp:lastPrinted>
  <dcterms:created xsi:type="dcterms:W3CDTF">2007-12-06T07:01:58Z</dcterms:created>
  <dcterms:modified xsi:type="dcterms:W3CDTF">2015-03-03T08:05:52Z</dcterms:modified>
  <cp:category/>
  <cp:version/>
  <cp:contentType/>
  <cp:contentStatus/>
</cp:coreProperties>
</file>