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85" windowWidth="19440" windowHeight="4605" tabRatio="906" activeTab="0"/>
  </bookViews>
  <sheets>
    <sheet name="WUSL" sheetId="1" r:id="rId1"/>
  </sheets>
  <definedNames>
    <definedName name="_xlnm.Print_Area" localSheetId="0">'WUSL'!$A$1:$U$103</definedName>
    <definedName name="_xlnm.Print_Titles" localSheetId="0">'WUSL'!$1:$8</definedName>
  </definedNames>
  <calcPr fullCalcOnLoad="1"/>
</workbook>
</file>

<file path=xl/sharedStrings.xml><?xml version="1.0" encoding="utf-8"?>
<sst xmlns="http://schemas.openxmlformats.org/spreadsheetml/2006/main" count="473" uniqueCount="195">
  <si>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</si>
  <si>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</si>
  <si>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</si>
  <si>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</si>
  <si>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</si>
  <si>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</si>
  <si>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</si>
  <si>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</si>
  <si>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</si>
  <si>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</si>
  <si>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2013-2014</t>
  </si>
  <si>
    <t>2012-2013</t>
  </si>
  <si>
    <t>2011-2013</t>
  </si>
  <si>
    <t>2013-2015</t>
  </si>
  <si>
    <t>NRC</t>
  </si>
  <si>
    <t>NSF</t>
  </si>
  <si>
    <t>UGC</t>
  </si>
  <si>
    <t>2013-2016</t>
  </si>
  <si>
    <t>2012-2015</t>
  </si>
  <si>
    <t>2011-2014</t>
  </si>
  <si>
    <t>2012-2014</t>
  </si>
  <si>
    <t>Gov</t>
  </si>
  <si>
    <t>Yes</t>
  </si>
  <si>
    <t>Other Gov</t>
  </si>
  <si>
    <t>B</t>
  </si>
  <si>
    <t>Foreign</t>
  </si>
  <si>
    <t>AR</t>
  </si>
  <si>
    <t>Private</t>
  </si>
  <si>
    <t>R &amp; D</t>
  </si>
  <si>
    <t>ED</t>
  </si>
  <si>
    <t>Research</t>
  </si>
  <si>
    <t>World Bank</t>
  </si>
  <si>
    <t>Students</t>
  </si>
  <si>
    <t>WUSL</t>
  </si>
  <si>
    <t>The Influence of Demographic-Perception and Cultural Values on Conspicuous Consumption in Sri Lanka</t>
  </si>
  <si>
    <t>Mr.DAM Perera</t>
  </si>
  <si>
    <t>Socioeconomics Impacts of Demographic Ageing and Insurance as a Risk Management Techniques in Sri Lanka</t>
  </si>
  <si>
    <t>Mr.SK Gamage</t>
  </si>
  <si>
    <t>13/NCAS/WUSL/Fin/28 - Ph.D. Degree at University of Kelaniya</t>
  </si>
  <si>
    <t>Mr.WAI Lakmal</t>
  </si>
  <si>
    <t>Wayamba University of Sri Lanka</t>
  </si>
  <si>
    <t>Synthesis and characterization of gel polymer electrolytes for dye sensitized Photoelectrochemical devices</t>
  </si>
  <si>
    <t>Scientific community and general public</t>
  </si>
  <si>
    <t>Dr.(Mrs.) GAKS Perera, Prof. KP Vidanapathirana</t>
  </si>
  <si>
    <t>NRC,Sri Lanka</t>
  </si>
  <si>
    <t>Investigation of Gel polymer electrolytes a anion and cation conductors for possible applications</t>
  </si>
  <si>
    <t>Dr.(Mrs.) GAKS Perera, Prof. KP Vidanapathirana, Dr.LRAK Bandara(University of Peradeniya)</t>
  </si>
  <si>
    <t>Optimization of the performance of patch antennas and patch arrays by using genatic algorithms</t>
  </si>
  <si>
    <t>Mrs.JMJW Jayasinghe</t>
  </si>
  <si>
    <t>12/NCAS/WUSL/IndMng/02-PhD Degree in Deaking University,Australia</t>
  </si>
  <si>
    <t>Mr.RPIR Senarathne</t>
  </si>
  <si>
    <t>Ministry of Agriculture,Sri Lanka</t>
  </si>
  <si>
    <t>Product Diversification of Tilapia/Carp catches to support the government policy of Inland Fishery in Sri Lanka</t>
  </si>
  <si>
    <t>Government,Fisherman,Industry,Students and Academics</t>
  </si>
  <si>
    <t>Dr.CVL Jayasinghe,Dr.ODAN Perera,Dr.MSW De Silva,Dr.G prathapasinghe,Mr.BPA Jayaweera (WUSL)   Dr.JMJK Jayasinghe (USJP)</t>
  </si>
  <si>
    <t>Department of Agriculture,Sri Lanka</t>
  </si>
  <si>
    <t>Biodiversity and Food &amp; Nutrition Project</t>
  </si>
  <si>
    <t>General Public-farmers,village community</t>
  </si>
  <si>
    <t>Dr.KDRR Silva</t>
  </si>
  <si>
    <t>Minstry of Higher Education,Sri Lanka</t>
  </si>
  <si>
    <t>Food Industries,Academics,Students</t>
  </si>
  <si>
    <t>Dr.ODAN Perera,Dr.CVL Jayasinghe,Mr.DN Liyanage,Ms.PMHD Pathiraje,Mr.KDPP Gunathilaka</t>
  </si>
  <si>
    <t>Dr.ODAN Perera,Ms.PMHD Pathiraje</t>
  </si>
  <si>
    <t>NSF Grant</t>
  </si>
  <si>
    <t>Preparation of a national collection &amp; evaluation of the current distribution &amp; species diversity of regular and irregular echinoids (Class:Echinoidea phylum:Echinodermata) in Sri Lanka &amp; determining the diet composition of stomopneustes variolaris</t>
  </si>
  <si>
    <t>Dr.JADSS Jayakody</t>
  </si>
  <si>
    <t>NRC Grant</t>
  </si>
  <si>
    <t>NRC-Sri Lanka</t>
  </si>
  <si>
    <t>Antioxidant &amp; bioactivities of Millets</t>
  </si>
  <si>
    <t>General Public</t>
  </si>
  <si>
    <t>Dr.GAP Chandrasekara</t>
  </si>
  <si>
    <t>Gastrointestinal Nematodiasis</t>
  </si>
  <si>
    <t>Goat farmers in Sri Lanka</t>
  </si>
  <si>
    <t>Dr.Gamilka Prathapasinghe,Mr.BPA Jayaweera,Prof.RPVJ Rajapaksha,Mr.AP Jayasooriya</t>
  </si>
  <si>
    <t>HETC Project</t>
  </si>
  <si>
    <t>Ph.D. study by research on Maternal and infant nutrition</t>
  </si>
  <si>
    <t>Mrs.AMNT Adikari</t>
  </si>
  <si>
    <t>FAO</t>
  </si>
  <si>
    <t>A Scholorship for covering the registration fee of 20th International congress of Nutrition,September 15th-20th ,2013,Granada,Spain (published two research abstracts on this conference)</t>
  </si>
  <si>
    <t>Risk Assessment of Campylobacterspp. in poultry</t>
  </si>
  <si>
    <t>Mrs.JMKJK Premarathna</t>
  </si>
  <si>
    <t>Fisher Community</t>
  </si>
  <si>
    <t>Collaborative Project with NWPC/EPC/NARA &amp; WUSL</t>
  </si>
  <si>
    <t>Research Commercialization</t>
  </si>
  <si>
    <t>Mr.DN Liyanage</t>
  </si>
  <si>
    <t>PetsVcare</t>
  </si>
  <si>
    <t>Establishment of physiological parameters of tortoise</t>
  </si>
  <si>
    <t>Pet owners and Veterinary Surgeons</t>
  </si>
  <si>
    <t>2011 to date</t>
  </si>
  <si>
    <t>Dr.Gamilka Prathapasinghe,Ms.HNN Dilrukshi</t>
  </si>
  <si>
    <t>Ministry of Health</t>
  </si>
  <si>
    <t>Study of Prevalence and Determinants of Chronic Kidney Disease of Unknown Aetiology in Polpitigama</t>
  </si>
  <si>
    <t>Dr.(Mrs.)NR Abeynayake</t>
  </si>
  <si>
    <t>Ministry of Environment</t>
  </si>
  <si>
    <t>Dr. K Yakandawala</t>
  </si>
  <si>
    <t>National Agricultural Research Policy,CARP</t>
  </si>
  <si>
    <t>Characterization of the promoter of ref gene from Hevea brasiliansis</t>
  </si>
  <si>
    <t>Prof.DPSTG Attanayake</t>
  </si>
  <si>
    <t>National Agricultural Research Policy,Ministry of Agriculture</t>
  </si>
  <si>
    <t xml:space="preserve">An Inquiry into the Innovativeness in the Agribusiness Sector of Sri Lanka </t>
  </si>
  <si>
    <t>Prof. JMUK Jayasinghe, Dr. JC Edirisinghe, Mr. HMLK Herath</t>
  </si>
  <si>
    <t>Development of Weather based Index for Rice crop Insurance and Farmers' Perceptions and Awareness towards Crop Insurance as a Tool for Risk Management in North Western Province in Sri Lanka</t>
  </si>
  <si>
    <t>Dr. (Mrs.) NR Abeynayake, Ms. GHI Anjalee</t>
  </si>
  <si>
    <t>Department of Agriculture of Sri Lanka/ Biodiversity International/ Global Environmental Fund (2013)</t>
  </si>
  <si>
    <t>THE BIODIVERSITY FOR FOOD AND HUMAN NUTRITION PROJECT "Baseline Survey of Agro-Biodiversity in Gampola area</t>
  </si>
  <si>
    <t>Prof.JMUK Jayasinghe</t>
  </si>
  <si>
    <t>NARP through CARP</t>
  </si>
  <si>
    <t>Raw materials standardization of newly introduced variety of Withania somnifera (L.) Dunal. Grown in Sri Lankaand development of ready-to-serve health drink using its root extracts</t>
  </si>
  <si>
    <t>Sri Lankan Medicinal Plant industry and Consumers</t>
  </si>
  <si>
    <t>Dr.DC Abeysinghe and Dr.RM Dharmadasa</t>
  </si>
  <si>
    <t>Bioactive compounds,antibacterial properties and antioxidant capacities of different tea types and their grades produced in Sri Lanka</t>
  </si>
  <si>
    <t>Sri Lankan Tea industry and Tea consumers</t>
  </si>
  <si>
    <t>Dr.DC Abeysinghe and Dr.WJSK Weerakkody</t>
  </si>
  <si>
    <t>Dr.SNT De Silva</t>
  </si>
  <si>
    <t>Ecological Management of Lantana Camera L in National Wild Life Parks of Sri Lanka</t>
  </si>
  <si>
    <t>Dr.Bandula Ranaweera                       Mr.PACNB Suraweera                            Mr.MG Bandara</t>
  </si>
  <si>
    <t>Farmer community</t>
  </si>
  <si>
    <t>Dr.K Yakandawala                                  Dr.Inoka Karunarathna</t>
  </si>
  <si>
    <t>Country</t>
  </si>
  <si>
    <t>Dr.K Yakandawala                                  Prof.DPSTG Attanayaka</t>
  </si>
  <si>
    <t>Nympaeu nonchali (Nil Manel) population differences</t>
  </si>
  <si>
    <t>Dr.K Yakandawala                                  Prof.D Yakandawala</t>
  </si>
  <si>
    <t>AR/ED</t>
  </si>
  <si>
    <t>Stakeholders of Sri Lanka floriculture industry</t>
  </si>
  <si>
    <t>Dr.(Mrs.)RHMK Ratnayake</t>
  </si>
  <si>
    <t>Determination of the effects of heat and water stress on fertility of female and male reproductive organs of coconut (Cocosnucifera L.)</t>
  </si>
  <si>
    <t>Sri Lankan Coconut Industry</t>
  </si>
  <si>
    <t>Dr.CS Ranasinghe,Dr.DC Abeysinghe and Dr.AAFLK Perera</t>
  </si>
  <si>
    <t>Dr.WJSK Weerakkody,Ms.WAS Lakmali,Ms.KGAPK Amarasinghe</t>
  </si>
  <si>
    <t>Dr. K Vivehananthan</t>
  </si>
  <si>
    <t>NSF(NSF-2011/bt/02)</t>
  </si>
  <si>
    <t>Molecular Mapping for Improved Salinity Tolerance in Rice (NSF/Bt/2011/02)</t>
  </si>
  <si>
    <t>Dr.NS kottearachchi</t>
  </si>
  <si>
    <t>NATIONAL THEMATIC RESEARCH PROGRAM ON FOOD SAFETY: "Assessing Internal and External Trade Policies and Practices Affecting Food Security in Sri Lanka, and Identifying Areas for Improvement" -</t>
  </si>
  <si>
    <t>Dr.JC Edirisinghe</t>
  </si>
  <si>
    <t>Global Enviornment Center Foundation(GCE Japan) of PEAR Carbon Offset Initiatives Pvt. Ltd. (Partnership for Enviornmental Action with Responsibility)</t>
  </si>
  <si>
    <t>Feasibility Study of Castor Plantation of Sri Lanka</t>
  </si>
  <si>
    <t>Sri Lankan Farmers</t>
  </si>
  <si>
    <t>Dr.DC Abeysinghe and Dr.RGS Wijesekara</t>
  </si>
  <si>
    <t>Lalan Rubber (Pvt) Ltd</t>
  </si>
  <si>
    <t>Technological Developments in Rubber Agronomy</t>
  </si>
  <si>
    <t>Prof.A Nugawela</t>
  </si>
  <si>
    <t>Link Natural Products</t>
  </si>
  <si>
    <t>Development of Agronomic to cultivate crops for essential oils</t>
  </si>
  <si>
    <t>Contribution to National Level (Yes/No)</t>
  </si>
  <si>
    <t>Total</t>
  </si>
  <si>
    <t>Quality &amp; Innovative Grants-Window 4              Research Dissemination and Commercialization Projects</t>
  </si>
  <si>
    <t>Economic Development Ministry</t>
  </si>
  <si>
    <t>Divinaguma Livestock Training Center</t>
  </si>
  <si>
    <t>Mr.WADV Weerathilake</t>
  </si>
  <si>
    <t>Cloning raw starch degrading Alpha amylase gee formm Geotricum Candidum and expressing in E coli bacteria strain JM 101</t>
  </si>
  <si>
    <t>Low Maintanance planting designs of wild and ornamental flower species to enhance aestheic and insect diversity in abandoned lands</t>
  </si>
  <si>
    <t>A study of Ludwigia sedioides:an alien aquatic with treats to aquatic ecosystem of Sri Lanka</t>
  </si>
  <si>
    <t>Identification of issues in handling chains towards improving the postharvest performance of cut ornamentals in the local and export oriented cut flower industry in Sri Lanka</t>
  </si>
  <si>
    <t>Upgrading Wastewater Quality using modified extracts of Azadirachta indica (Neem)</t>
  </si>
  <si>
    <t>Identification of novel problems of straine deve A1,A2 mating types of potato LB and Deve of durable management in Sri Lankan potato cultivation</t>
  </si>
  <si>
    <t>Researcher and farmer</t>
  </si>
  <si>
    <t>Innovative use of low cost information communication technology for knowledge mobilization in agricultural communities of practice in Sri Lanka</t>
  </si>
  <si>
    <t>Assessment of Regeneration Variation in Dikkele Forest Reserve</t>
  </si>
  <si>
    <t>Dr.WJSK Weerakkody</t>
  </si>
  <si>
    <t>Enhancement of Decomposability of Tea Waste (Refused Tea) by ameliorration of C:N ratio using commonly available organic materials and microbial inoculants</t>
  </si>
  <si>
    <t>Characterization of Mountain papaya in comparison with Carica papaya using morphological inter simple equation Repeat (ISSR) and Simple Squation Repear (SSR) markers</t>
  </si>
  <si>
    <t>Dr.(Mrs.) NS kottearachchi</t>
  </si>
  <si>
    <t>Wayamba University</t>
  </si>
  <si>
    <t>Impact of Hard Rock,Hip-Hop and Classical Music on motor accidents in Sri Lanka</t>
  </si>
  <si>
    <t>Dr.DAM Perera</t>
  </si>
  <si>
    <t>Health foods for preventive care:novel food product development based on Cinnamon</t>
  </si>
  <si>
    <t>Antioxidant and bioactivities of phenolic compounds from underutilized tuber crops in Sri Lanka</t>
  </si>
  <si>
    <t>Improvement of fresh water pearl oyster production techniques and dissemination of generated knowledge to promote the rural income of the fisheries in "Karawita wewa" tank in Chilaw</t>
  </si>
  <si>
    <t>Dr.MDST De Croos</t>
  </si>
  <si>
    <t>SANDEE-South Asian Network for Development &amp; Environmental Economics-Nepal</t>
  </si>
  <si>
    <t>Distributional Impacts of Climate Change on Smallholder Agriculture in Sri Lanka</t>
  </si>
  <si>
    <t>IDRC - "Scaling-up Sustainable Aquaculture Development in Sri Lanka</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</si>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</sst>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double">
        <color theme="0" tint="-0.4999699890613556"/>
      </left>
      <right style="double">
        <color theme="0" tint="-0.4999699890613556"/>
      </right>
      <top style="double">
        <color theme="0" tint="-0.4999699890613556"/>
      </top>
      <bottom style="double">
        <color theme="0" tint="-0.4999699890613556"/>
      </bottom>
    </border>
    <border>
      <left style="hair"/>
      <right style="hair"/>
      <top style="hair"/>
      <bottom style="hair"/>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7">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7" xfId="0" applyFont="1" applyFill="1" applyBorder="1" applyAlignment="1">
      <alignment horizontal="left" vertical="center" wrapText="1"/>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35" borderId="17" xfId="42" applyFont="1" applyFill="1" applyBorder="1" applyAlignment="1">
      <alignment vertical="center" wrapText="1"/>
    </xf>
    <xf numFmtId="0" fontId="10" fillId="33" borderId="0" xfId="0" applyFont="1" applyFill="1" applyAlignment="1">
      <alignment vertical="center"/>
    </xf>
    <xf numFmtId="43" fontId="10" fillId="0" borderId="17" xfId="42" applyFont="1" applyBorder="1" applyAlignment="1">
      <alignment vertical="center"/>
    </xf>
    <xf numFmtId="0" fontId="10" fillId="0" borderId="18" xfId="0" applyFont="1" applyBorder="1" applyAlignment="1">
      <alignment vertical="center"/>
    </xf>
    <xf numFmtId="0" fontId="10" fillId="0" borderId="17" xfId="57" applyFont="1" applyBorder="1" applyAlignment="1">
      <alignment vertical="center"/>
      <protection/>
    </xf>
    <xf numFmtId="0" fontId="10" fillId="36" borderId="17" xfId="57" applyFont="1" applyFill="1" applyBorder="1" applyAlignment="1">
      <alignment vertical="center" wrapText="1"/>
      <protection/>
    </xf>
    <xf numFmtId="43" fontId="10" fillId="36" borderId="17" xfId="42" applyFont="1" applyFill="1" applyBorder="1" applyAlignment="1">
      <alignment vertical="center" wrapText="1"/>
    </xf>
    <xf numFmtId="41" fontId="10" fillId="36" borderId="17" xfId="42" applyNumberFormat="1" applyFont="1" applyFill="1" applyBorder="1" applyAlignment="1">
      <alignment vertical="center" wrapText="1"/>
    </xf>
    <xf numFmtId="0" fontId="10" fillId="36" borderId="17" xfId="57" applyFont="1" applyFill="1" applyBorder="1" applyAlignment="1">
      <alignment horizontal="center" vertical="center" wrapText="1"/>
      <protection/>
    </xf>
    <xf numFmtId="0" fontId="10" fillId="36" borderId="17" xfId="0" applyFont="1" applyFill="1" applyBorder="1" applyAlignment="1">
      <alignment vertical="center" wrapText="1"/>
    </xf>
    <xf numFmtId="0" fontId="10" fillId="36" borderId="17" xfId="0" applyFont="1" applyFill="1" applyBorder="1" applyAlignment="1">
      <alignment horizontal="center" vertical="center" wrapText="1"/>
    </xf>
    <xf numFmtId="43" fontId="10" fillId="36" borderId="17" xfId="42" applyFont="1" applyFill="1" applyBorder="1" applyAlignment="1">
      <alignment horizontal="center" vertical="center" wrapText="1"/>
    </xf>
    <xf numFmtId="43" fontId="10" fillId="36" borderId="17" xfId="42" applyFont="1" applyFill="1" applyBorder="1" applyAlignment="1">
      <alignment horizontal="right" vertical="center" wrapText="1"/>
    </xf>
    <xf numFmtId="41" fontId="10" fillId="36" borderId="17" xfId="42" applyNumberFormat="1" applyFont="1" applyFill="1" applyBorder="1" applyAlignment="1">
      <alignment horizontal="right" vertical="center" wrapText="1"/>
    </xf>
    <xf numFmtId="41" fontId="10" fillId="36" borderId="17" xfId="42" applyNumberFormat="1" applyFont="1" applyFill="1" applyBorder="1" applyAlignment="1">
      <alignment horizontal="right" vertical="center"/>
    </xf>
    <xf numFmtId="3" fontId="10" fillId="36" borderId="17" xfId="57" applyNumberFormat="1" applyFont="1" applyFill="1" applyBorder="1" applyAlignment="1">
      <alignment vertical="center" wrapText="1"/>
      <protection/>
    </xf>
    <xf numFmtId="43" fontId="10" fillId="0" borderId="17" xfId="42" applyFont="1" applyFill="1" applyBorder="1" applyAlignment="1">
      <alignment horizontal="right" vertical="center" wrapText="1"/>
    </xf>
    <xf numFmtId="0" fontId="10" fillId="36" borderId="17" xfId="0" applyFont="1" applyFill="1" applyBorder="1" applyAlignment="1">
      <alignment horizontal="left" vertical="center" wrapText="1"/>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152400</xdr:colOff>
      <xdr:row>1</xdr:row>
      <xdr:rowOff>533400</xdr:rowOff>
    </xdr:to>
    <xdr:sp>
      <xdr:nvSpPr>
        <xdr:cNvPr id="1" name="TextBox 3"/>
        <xdr:cNvSpPr txBox="1">
          <a:spLocks noChangeArrowheads="1"/>
        </xdr:cNvSpPr>
      </xdr:nvSpPr>
      <xdr:spPr>
        <a:xfrm>
          <a:off x="971550" y="342900"/>
          <a:ext cx="1780222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78</xdr:row>
      <xdr:rowOff>0</xdr:rowOff>
    </xdr:from>
    <xdr:ext cx="12315825" cy="3962400"/>
    <xdr:sp>
      <xdr:nvSpPr>
        <xdr:cNvPr id="2" name="Text Box 2"/>
        <xdr:cNvSpPr txBox="1">
          <a:spLocks noChangeArrowheads="1"/>
        </xdr:cNvSpPr>
      </xdr:nvSpPr>
      <xdr:spPr>
        <a:xfrm>
          <a:off x="971550" y="51596925"/>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1"/>
  <sheetViews>
    <sheetView tabSelected="1" view="pageBreakPreview" zoomScale="80" zoomScaleNormal="85" zoomScaleSheetLayoutView="80" zoomScalePageLayoutView="0" workbookViewId="0" topLeftCell="D1">
      <selection activeCell="H94" sqref="H9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41.28125" style="3" customWidth="1"/>
    <col min="7" max="7" width="67.140625" style="3" customWidth="1"/>
    <col min="8" max="8" width="10.7109375" style="3" customWidth="1"/>
    <col min="9" max="9" width="29.8515625" style="3" customWidth="1"/>
    <col min="10" max="10" width="17.28125" style="3" customWidth="1"/>
    <col min="11" max="11" width="14.8515625" style="4" customWidth="1"/>
    <col min="12" max="13" width="16.7109375" style="5" customWidth="1"/>
    <col min="14" max="14" width="16.7109375" style="6" customWidth="1"/>
    <col min="15" max="17" width="16.7109375" style="5" customWidth="1"/>
    <col min="18" max="18" width="18.7109375" style="5" hidden="1" customWidth="1"/>
    <col min="19" max="19" width="15.421875" style="5" hidden="1" customWidth="1"/>
    <col min="20" max="20" width="16.28125" style="5" hidden="1" customWidth="1"/>
    <col min="21" max="21" width="34.8515625" style="3" customWidth="1"/>
    <col min="22" max="22" width="20.00390625" style="3" customWidth="1"/>
    <col min="23" max="16384" width="9.140625" style="3" customWidth="1"/>
  </cols>
  <sheetData>
    <row r="1" spans="17:21" ht="27" customHeight="1">
      <c r="Q1" s="15"/>
      <c r="U1" s="12" t="s">
        <v>182</v>
      </c>
    </row>
    <row r="2" ht="52.5" customHeight="1" thickBot="1"/>
    <row r="3" spans="6:21" ht="30" customHeight="1" thickBot="1" thickTop="1">
      <c r="F3" s="79" t="s">
        <v>186</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185</v>
      </c>
      <c r="G5" s="14" t="s">
        <v>163</v>
      </c>
      <c r="L5" s="16" t="s">
        <v>6</v>
      </c>
      <c r="M5" s="82"/>
      <c r="N5" s="82"/>
      <c r="O5" s="82"/>
      <c r="P5" s="83"/>
      <c r="Q5" s="19"/>
    </row>
    <row r="6" spans="7:20" ht="36.75" customHeight="1" thickTop="1">
      <c r="G6" s="7"/>
      <c r="H6" s="7"/>
      <c r="I6" s="7"/>
      <c r="J6" s="7"/>
      <c r="K6" s="7"/>
      <c r="L6" s="8"/>
      <c r="M6" s="8"/>
      <c r="N6" s="9"/>
      <c r="O6" s="8"/>
      <c r="P6" s="8"/>
      <c r="Q6" s="8"/>
      <c r="R6" s="8"/>
      <c r="S6" s="8"/>
      <c r="T6" s="8"/>
    </row>
    <row r="7" spans="1:21" ht="27.75" customHeight="1">
      <c r="A7" s="84" t="s">
        <v>4</v>
      </c>
      <c r="B7" s="84" t="s">
        <v>6</v>
      </c>
      <c r="C7" s="20"/>
      <c r="D7" s="85" t="s">
        <v>180</v>
      </c>
      <c r="E7" s="22"/>
      <c r="F7" s="74" t="s">
        <v>0</v>
      </c>
      <c r="G7" s="74" t="s">
        <v>7</v>
      </c>
      <c r="H7" s="74" t="s">
        <v>181</v>
      </c>
      <c r="I7" s="74" t="s">
        <v>5</v>
      </c>
      <c r="J7" s="74" t="s">
        <v>144</v>
      </c>
      <c r="K7" s="74" t="s">
        <v>8</v>
      </c>
      <c r="L7" s="76" t="s">
        <v>183</v>
      </c>
      <c r="M7" s="76"/>
      <c r="N7" s="76"/>
      <c r="O7" s="76" t="s">
        <v>184</v>
      </c>
      <c r="P7" s="76"/>
      <c r="Q7" s="76"/>
      <c r="R7" s="23"/>
      <c r="S7" s="23"/>
      <c r="T7" s="23"/>
      <c r="U7" s="77" t="s">
        <v>3</v>
      </c>
    </row>
    <row r="8" spans="1:22" s="2" customFormat="1" ht="48" thickBot="1">
      <c r="A8" s="84"/>
      <c r="B8" s="84"/>
      <c r="C8" s="21" t="s">
        <v>177</v>
      </c>
      <c r="D8" s="86"/>
      <c r="E8" s="24" t="s">
        <v>173</v>
      </c>
      <c r="F8" s="75"/>
      <c r="G8" s="75"/>
      <c r="H8" s="75"/>
      <c r="I8" s="75"/>
      <c r="J8" s="75"/>
      <c r="K8" s="75"/>
      <c r="L8" s="25" t="s">
        <v>1</v>
      </c>
      <c r="M8" s="25" t="s">
        <v>2</v>
      </c>
      <c r="N8" s="25" t="s">
        <v>145</v>
      </c>
      <c r="O8" s="25" t="s">
        <v>1</v>
      </c>
      <c r="P8" s="25" t="s">
        <v>2</v>
      </c>
      <c r="Q8" s="25" t="s">
        <v>145</v>
      </c>
      <c r="R8" s="25" t="s">
        <v>174</v>
      </c>
      <c r="S8" s="25" t="s">
        <v>175</v>
      </c>
      <c r="T8" s="25" t="s">
        <v>176</v>
      </c>
      <c r="U8" s="78"/>
      <c r="V8" s="1" t="s">
        <v>179</v>
      </c>
    </row>
    <row r="9" spans="1:22" s="27" customFormat="1" ht="54.75" customHeight="1" thickBot="1" thickTop="1">
      <c r="A9" s="34" t="s">
        <v>33</v>
      </c>
      <c r="B9" s="34"/>
      <c r="C9" s="26" t="s">
        <v>178</v>
      </c>
      <c r="D9" s="35" t="s">
        <v>21</v>
      </c>
      <c r="E9" s="35"/>
      <c r="F9" s="36" t="s">
        <v>90</v>
      </c>
      <c r="G9" s="36" t="s">
        <v>91</v>
      </c>
      <c r="H9" s="36" t="s">
        <v>26</v>
      </c>
      <c r="I9" s="36"/>
      <c r="J9" s="36"/>
      <c r="K9" s="36"/>
      <c r="L9" s="38"/>
      <c r="M9" s="38"/>
      <c r="N9" s="29">
        <f>SUM(L9:M9)</f>
        <v>0</v>
      </c>
      <c r="O9" s="30"/>
      <c r="P9" s="30"/>
      <c r="Q9" s="30"/>
      <c r="R9" s="37">
        <v>3000000</v>
      </c>
      <c r="S9" s="37"/>
      <c r="T9" s="31">
        <f>SUM(R9:S9)</f>
        <v>3000000</v>
      </c>
      <c r="U9" s="36" t="s">
        <v>92</v>
      </c>
      <c r="V9" s="32" t="str">
        <f>IF(T9&gt;N9,"Invalid","OK")</f>
        <v>Invalid</v>
      </c>
    </row>
    <row r="10" spans="1:22" s="27" customFormat="1" ht="54.75" customHeight="1" thickBot="1" thickTop="1">
      <c r="A10" s="34" t="s">
        <v>33</v>
      </c>
      <c r="B10" s="34"/>
      <c r="C10" s="26" t="s">
        <v>178</v>
      </c>
      <c r="D10" s="35" t="s">
        <v>21</v>
      </c>
      <c r="E10" s="35"/>
      <c r="F10" s="36" t="s">
        <v>93</v>
      </c>
      <c r="G10" s="36"/>
      <c r="H10" s="36" t="s">
        <v>26</v>
      </c>
      <c r="I10" s="36"/>
      <c r="J10" s="36"/>
      <c r="K10" s="36"/>
      <c r="L10" s="38"/>
      <c r="M10" s="38"/>
      <c r="N10" s="29">
        <f>SUM(L10:M10)</f>
        <v>0</v>
      </c>
      <c r="O10" s="30"/>
      <c r="P10" s="30"/>
      <c r="Q10" s="30"/>
      <c r="R10" s="37">
        <v>117000</v>
      </c>
      <c r="S10" s="37">
        <v>117000</v>
      </c>
      <c r="T10" s="31">
        <f>SUM(R10:S10)</f>
        <v>234000</v>
      </c>
      <c r="U10" s="36" t="s">
        <v>94</v>
      </c>
      <c r="V10" s="32" t="str">
        <f>IF(T10&gt;N10,"Invalid","OK")</f>
        <v>Invalid</v>
      </c>
    </row>
    <row r="11" spans="1:22" s="27" customFormat="1" ht="54.75" customHeight="1" thickBot="1" thickTop="1">
      <c r="A11" s="34" t="s">
        <v>33</v>
      </c>
      <c r="B11" s="34"/>
      <c r="C11" s="26" t="s">
        <v>178</v>
      </c>
      <c r="D11" s="35" t="s">
        <v>21</v>
      </c>
      <c r="E11" s="35"/>
      <c r="F11" s="36" t="s">
        <v>95</v>
      </c>
      <c r="G11" s="36" t="s">
        <v>96</v>
      </c>
      <c r="H11" s="36" t="s">
        <v>24</v>
      </c>
      <c r="I11" s="36"/>
      <c r="J11" s="36" t="s">
        <v>22</v>
      </c>
      <c r="K11" s="36" t="s">
        <v>20</v>
      </c>
      <c r="L11" s="38">
        <v>280000</v>
      </c>
      <c r="M11" s="38"/>
      <c r="N11" s="29">
        <f>SUM(L11:M11)</f>
        <v>280000</v>
      </c>
      <c r="O11" s="30"/>
      <c r="P11" s="30"/>
      <c r="Q11" s="30"/>
      <c r="R11" s="37">
        <v>198000</v>
      </c>
      <c r="S11" s="37"/>
      <c r="T11" s="31">
        <f>SUM(R11:S11)</f>
        <v>198000</v>
      </c>
      <c r="U11" s="36" t="s">
        <v>97</v>
      </c>
      <c r="V11" s="32" t="str">
        <f>IF(T11&gt;N11,"Invalid","OK")</f>
        <v>OK</v>
      </c>
    </row>
    <row r="12" spans="1:22" s="27" customFormat="1" ht="54.75" customHeight="1" thickBot="1" thickTop="1">
      <c r="A12" s="34" t="s">
        <v>33</v>
      </c>
      <c r="B12" s="34"/>
      <c r="C12" s="26" t="s">
        <v>178</v>
      </c>
      <c r="D12" s="35" t="s">
        <v>21</v>
      </c>
      <c r="E12" s="35"/>
      <c r="F12" s="36" t="s">
        <v>98</v>
      </c>
      <c r="G12" s="36" t="s">
        <v>99</v>
      </c>
      <c r="H12" s="36"/>
      <c r="I12" s="36"/>
      <c r="J12" s="36" t="s">
        <v>22</v>
      </c>
      <c r="K12" s="36" t="s">
        <v>11</v>
      </c>
      <c r="L12" s="38">
        <v>200000</v>
      </c>
      <c r="M12" s="38"/>
      <c r="N12" s="29">
        <f>SUM(L12:M12)</f>
        <v>200000</v>
      </c>
      <c r="O12" s="30"/>
      <c r="P12" s="30"/>
      <c r="Q12" s="30"/>
      <c r="R12" s="37">
        <v>199380</v>
      </c>
      <c r="S12" s="37"/>
      <c r="T12" s="31">
        <f>SUM(R12:S12)</f>
        <v>199380</v>
      </c>
      <c r="U12" s="36" t="s">
        <v>100</v>
      </c>
      <c r="V12" s="32" t="str">
        <f>IF(T12&gt;N12,"Invalid","OK")</f>
        <v>OK</v>
      </c>
    </row>
    <row r="13" spans="1:22" s="27" customFormat="1" ht="69.75" customHeight="1" thickBot="1" thickTop="1">
      <c r="A13" s="34" t="s">
        <v>33</v>
      </c>
      <c r="B13" s="34"/>
      <c r="C13" s="26" t="s">
        <v>178</v>
      </c>
      <c r="D13" s="35" t="s">
        <v>21</v>
      </c>
      <c r="E13" s="35"/>
      <c r="F13" s="36" t="s">
        <v>103</v>
      </c>
      <c r="G13" s="36" t="s">
        <v>104</v>
      </c>
      <c r="H13" s="36"/>
      <c r="I13" s="36"/>
      <c r="J13" s="36" t="s">
        <v>22</v>
      </c>
      <c r="K13" s="39">
        <v>2013</v>
      </c>
      <c r="L13" s="38">
        <v>255200</v>
      </c>
      <c r="M13" s="38"/>
      <c r="N13" s="29">
        <f>SUM(L13:M13)</f>
        <v>255200</v>
      </c>
      <c r="O13" s="30"/>
      <c r="P13" s="30"/>
      <c r="Q13" s="30"/>
      <c r="R13" s="37">
        <v>252725</v>
      </c>
      <c r="S13" s="37"/>
      <c r="T13" s="31">
        <f>SUM(R13:S13)</f>
        <v>252725</v>
      </c>
      <c r="U13" s="36" t="s">
        <v>105</v>
      </c>
      <c r="V13" s="32" t="str">
        <f>IF(T13&gt;N13,"Invalid","OK")</f>
        <v>OK</v>
      </c>
    </row>
    <row r="14" spans="1:22" s="27" customFormat="1" ht="81.75" customHeight="1" thickBot="1" thickTop="1">
      <c r="A14" s="34" t="s">
        <v>33</v>
      </c>
      <c r="B14" s="34"/>
      <c r="C14" s="26" t="s">
        <v>178</v>
      </c>
      <c r="D14" s="35" t="s">
        <v>21</v>
      </c>
      <c r="E14" s="35"/>
      <c r="F14" s="36" t="s">
        <v>106</v>
      </c>
      <c r="G14" s="36" t="s">
        <v>107</v>
      </c>
      <c r="H14" s="36" t="s">
        <v>24</v>
      </c>
      <c r="I14" s="36" t="s">
        <v>108</v>
      </c>
      <c r="J14" s="36" t="s">
        <v>22</v>
      </c>
      <c r="K14" s="36" t="s">
        <v>20</v>
      </c>
      <c r="L14" s="38">
        <v>781140</v>
      </c>
      <c r="M14" s="38"/>
      <c r="N14" s="29">
        <f>SUM(L14:M14)</f>
        <v>781140</v>
      </c>
      <c r="O14" s="30"/>
      <c r="P14" s="30"/>
      <c r="Q14" s="30"/>
      <c r="R14" s="37">
        <v>637464.5</v>
      </c>
      <c r="S14" s="37"/>
      <c r="T14" s="31">
        <f>SUM(R14:S14)</f>
        <v>637464.5</v>
      </c>
      <c r="U14" s="36" t="s">
        <v>109</v>
      </c>
      <c r="V14" s="32" t="str">
        <f>IF(T14&gt;N14,"Invalid","OK")</f>
        <v>OK</v>
      </c>
    </row>
    <row r="15" spans="1:22" s="27" customFormat="1" ht="66.75" customHeight="1" thickBot="1" thickTop="1">
      <c r="A15" s="34" t="s">
        <v>33</v>
      </c>
      <c r="B15" s="34"/>
      <c r="C15" s="26" t="s">
        <v>178</v>
      </c>
      <c r="D15" s="35" t="s">
        <v>21</v>
      </c>
      <c r="E15" s="35"/>
      <c r="F15" s="36" t="s">
        <v>106</v>
      </c>
      <c r="G15" s="36" t="s">
        <v>110</v>
      </c>
      <c r="H15" s="36" t="s">
        <v>24</v>
      </c>
      <c r="I15" s="36" t="s">
        <v>111</v>
      </c>
      <c r="J15" s="36" t="s">
        <v>22</v>
      </c>
      <c r="K15" s="36" t="s">
        <v>12</v>
      </c>
      <c r="L15" s="38">
        <v>600000</v>
      </c>
      <c r="M15" s="38"/>
      <c r="N15" s="29">
        <f>SUM(L15:M15)</f>
        <v>600000</v>
      </c>
      <c r="O15" s="30"/>
      <c r="P15" s="30"/>
      <c r="Q15" s="30"/>
      <c r="R15" s="37"/>
      <c r="S15" s="37"/>
      <c r="T15" s="31">
        <f>SUM(R15:S15)</f>
        <v>0</v>
      </c>
      <c r="U15" s="36" t="s">
        <v>112</v>
      </c>
      <c r="V15" s="32" t="str">
        <f>IF(T15&gt;N15,"Invalid","OK")</f>
        <v>OK</v>
      </c>
    </row>
    <row r="16" spans="1:22" s="27" customFormat="1" ht="102.75" customHeight="1" thickBot="1" thickTop="1">
      <c r="A16" s="34" t="s">
        <v>33</v>
      </c>
      <c r="B16" s="34"/>
      <c r="C16" s="26" t="s">
        <v>178</v>
      </c>
      <c r="D16" s="35" t="s">
        <v>21</v>
      </c>
      <c r="E16" s="35"/>
      <c r="F16" s="40" t="s">
        <v>51</v>
      </c>
      <c r="G16" s="40" t="s">
        <v>52</v>
      </c>
      <c r="H16" s="40" t="s">
        <v>28</v>
      </c>
      <c r="I16" s="40" t="s">
        <v>53</v>
      </c>
      <c r="J16" s="41" t="s">
        <v>22</v>
      </c>
      <c r="K16" s="40" t="s">
        <v>20</v>
      </c>
      <c r="L16" s="38"/>
      <c r="M16" s="38">
        <v>2400000</v>
      </c>
      <c r="N16" s="29">
        <f aca="true" t="shared" si="0" ref="N16:N44">SUM(L16:M16)</f>
        <v>2400000</v>
      </c>
      <c r="O16" s="30"/>
      <c r="P16" s="30"/>
      <c r="Q16" s="30"/>
      <c r="R16" s="37">
        <v>1216784.44</v>
      </c>
      <c r="S16" s="37"/>
      <c r="T16" s="31">
        <f aca="true" t="shared" si="1" ref="T16:T44">SUM(R16:S16)</f>
        <v>1216784.44</v>
      </c>
      <c r="U16" s="40" t="s">
        <v>54</v>
      </c>
      <c r="V16" s="32" t="str">
        <f aca="true" t="shared" si="2" ref="V16:V44">IF(T16&gt;N16,"Invalid","OK")</f>
        <v>OK</v>
      </c>
    </row>
    <row r="17" spans="1:22" s="27" customFormat="1" ht="54.75" customHeight="1" thickBot="1" thickTop="1">
      <c r="A17" s="34" t="s">
        <v>33</v>
      </c>
      <c r="B17" s="34"/>
      <c r="C17" s="26" t="s">
        <v>178</v>
      </c>
      <c r="D17" s="35" t="s">
        <v>21</v>
      </c>
      <c r="E17" s="35"/>
      <c r="F17" s="40" t="s">
        <v>55</v>
      </c>
      <c r="G17" s="40" t="s">
        <v>56</v>
      </c>
      <c r="H17" s="40" t="s">
        <v>26</v>
      </c>
      <c r="I17" s="40" t="s">
        <v>57</v>
      </c>
      <c r="J17" s="41" t="s">
        <v>22</v>
      </c>
      <c r="K17" s="40" t="s">
        <v>10</v>
      </c>
      <c r="L17" s="38">
        <v>1176000</v>
      </c>
      <c r="M17" s="38">
        <v>100000</v>
      </c>
      <c r="N17" s="29">
        <f t="shared" si="0"/>
        <v>1276000</v>
      </c>
      <c r="O17" s="30"/>
      <c r="P17" s="30"/>
      <c r="Q17" s="30"/>
      <c r="R17" s="37">
        <v>200000</v>
      </c>
      <c r="S17" s="37">
        <v>100000</v>
      </c>
      <c r="T17" s="31">
        <f t="shared" si="1"/>
        <v>300000</v>
      </c>
      <c r="U17" s="40" t="s">
        <v>58</v>
      </c>
      <c r="V17" s="32" t="str">
        <f t="shared" si="2"/>
        <v>OK</v>
      </c>
    </row>
    <row r="18" spans="1:22" s="27" customFormat="1" ht="67.5" thickBot="1" thickTop="1">
      <c r="A18" s="34" t="s">
        <v>33</v>
      </c>
      <c r="B18" s="34"/>
      <c r="C18" s="26" t="s">
        <v>178</v>
      </c>
      <c r="D18" s="35" t="s">
        <v>21</v>
      </c>
      <c r="E18" s="35"/>
      <c r="F18" s="40" t="s">
        <v>59</v>
      </c>
      <c r="G18" s="40" t="s">
        <v>146</v>
      </c>
      <c r="H18" s="40" t="s">
        <v>29</v>
      </c>
      <c r="I18" s="40" t="s">
        <v>60</v>
      </c>
      <c r="J18" s="41" t="s">
        <v>22</v>
      </c>
      <c r="K18" s="40" t="s">
        <v>13</v>
      </c>
      <c r="L18" s="38">
        <v>475000</v>
      </c>
      <c r="M18" s="38">
        <v>5250000</v>
      </c>
      <c r="N18" s="29">
        <f t="shared" si="0"/>
        <v>5725000</v>
      </c>
      <c r="O18" s="30"/>
      <c r="P18" s="30"/>
      <c r="Q18" s="30"/>
      <c r="R18" s="37"/>
      <c r="S18" s="37"/>
      <c r="T18" s="31">
        <f t="shared" si="1"/>
        <v>0</v>
      </c>
      <c r="U18" s="40" t="s">
        <v>61</v>
      </c>
      <c r="V18" s="32" t="str">
        <f t="shared" si="2"/>
        <v>OK</v>
      </c>
    </row>
    <row r="19" spans="1:22" s="27" customFormat="1" ht="54.75" customHeight="1" thickBot="1" thickTop="1">
      <c r="A19" s="34" t="s">
        <v>33</v>
      </c>
      <c r="B19" s="34"/>
      <c r="C19" s="26" t="s">
        <v>178</v>
      </c>
      <c r="D19" s="35" t="s">
        <v>21</v>
      </c>
      <c r="E19" s="35"/>
      <c r="F19" s="40" t="s">
        <v>147</v>
      </c>
      <c r="G19" s="40" t="s">
        <v>148</v>
      </c>
      <c r="H19" s="40"/>
      <c r="I19" s="40"/>
      <c r="J19" s="41"/>
      <c r="K19" s="40"/>
      <c r="L19" s="38"/>
      <c r="M19" s="38"/>
      <c r="N19" s="29">
        <f t="shared" si="0"/>
        <v>0</v>
      </c>
      <c r="O19" s="30"/>
      <c r="P19" s="30"/>
      <c r="Q19" s="30"/>
      <c r="R19" s="37">
        <v>1800000</v>
      </c>
      <c r="S19" s="37"/>
      <c r="T19" s="31">
        <f t="shared" si="1"/>
        <v>1800000</v>
      </c>
      <c r="U19" s="40" t="s">
        <v>149</v>
      </c>
      <c r="V19" s="32" t="str">
        <f t="shared" si="2"/>
        <v>Invalid</v>
      </c>
    </row>
    <row r="20" spans="1:22" s="27" customFormat="1" ht="54.75" customHeight="1" thickBot="1" thickTop="1">
      <c r="A20" s="34" t="s">
        <v>33</v>
      </c>
      <c r="B20" s="34"/>
      <c r="C20" s="26" t="s">
        <v>178</v>
      </c>
      <c r="D20" s="35" t="s">
        <v>21</v>
      </c>
      <c r="E20" s="35"/>
      <c r="F20" s="36" t="s">
        <v>40</v>
      </c>
      <c r="G20" s="36" t="s">
        <v>150</v>
      </c>
      <c r="H20" s="36" t="s">
        <v>26</v>
      </c>
      <c r="I20" s="36"/>
      <c r="J20" s="36"/>
      <c r="K20" s="36" t="s">
        <v>13</v>
      </c>
      <c r="L20" s="44">
        <v>329830</v>
      </c>
      <c r="M20" s="44"/>
      <c r="N20" s="29">
        <f t="shared" si="0"/>
        <v>329830</v>
      </c>
      <c r="O20" s="30"/>
      <c r="P20" s="30"/>
      <c r="Q20" s="30"/>
      <c r="R20" s="43">
        <v>125000</v>
      </c>
      <c r="S20" s="43"/>
      <c r="T20" s="31">
        <f t="shared" si="1"/>
        <v>125000</v>
      </c>
      <c r="U20" s="36" t="s">
        <v>113</v>
      </c>
      <c r="V20" s="32" t="str">
        <f t="shared" si="2"/>
        <v>OK</v>
      </c>
    </row>
    <row r="21" spans="1:22" s="27" customFormat="1" ht="58.5" customHeight="1" thickBot="1" thickTop="1">
      <c r="A21" s="34" t="s">
        <v>33</v>
      </c>
      <c r="B21" s="34"/>
      <c r="C21" s="26" t="s">
        <v>178</v>
      </c>
      <c r="D21" s="35" t="s">
        <v>21</v>
      </c>
      <c r="E21" s="35"/>
      <c r="F21" s="36" t="s">
        <v>40</v>
      </c>
      <c r="G21" s="36" t="s">
        <v>114</v>
      </c>
      <c r="H21" s="36"/>
      <c r="I21" s="36"/>
      <c r="J21" s="36" t="s">
        <v>22</v>
      </c>
      <c r="K21" s="36" t="s">
        <v>13</v>
      </c>
      <c r="L21" s="44">
        <v>498300</v>
      </c>
      <c r="M21" s="45"/>
      <c r="N21" s="29">
        <f t="shared" si="0"/>
        <v>498300</v>
      </c>
      <c r="O21" s="30"/>
      <c r="P21" s="30"/>
      <c r="Q21" s="30"/>
      <c r="R21" s="43">
        <v>150000</v>
      </c>
      <c r="S21" s="43"/>
      <c r="T21" s="31">
        <f t="shared" si="1"/>
        <v>150000</v>
      </c>
      <c r="U21" s="36" t="s">
        <v>115</v>
      </c>
      <c r="V21" s="32" t="str">
        <f t="shared" si="2"/>
        <v>OK</v>
      </c>
    </row>
    <row r="22" spans="1:22" s="27" customFormat="1" ht="54.75" customHeight="1" thickBot="1" thickTop="1">
      <c r="A22" s="34" t="s">
        <v>33</v>
      </c>
      <c r="B22" s="34"/>
      <c r="C22" s="26" t="s">
        <v>178</v>
      </c>
      <c r="D22" s="35" t="s">
        <v>21</v>
      </c>
      <c r="E22" s="35"/>
      <c r="F22" s="36" t="s">
        <v>40</v>
      </c>
      <c r="G22" s="36" t="s">
        <v>151</v>
      </c>
      <c r="H22" s="36" t="s">
        <v>26</v>
      </c>
      <c r="I22" s="36" t="s">
        <v>116</v>
      </c>
      <c r="J22" s="36" t="s">
        <v>22</v>
      </c>
      <c r="K22" s="36" t="s">
        <v>13</v>
      </c>
      <c r="L22" s="44">
        <v>281100</v>
      </c>
      <c r="M22" s="44"/>
      <c r="N22" s="29">
        <f t="shared" si="0"/>
        <v>281100</v>
      </c>
      <c r="O22" s="30"/>
      <c r="P22" s="30"/>
      <c r="Q22" s="30"/>
      <c r="R22" s="43">
        <v>86000</v>
      </c>
      <c r="S22" s="43"/>
      <c r="T22" s="31">
        <f t="shared" si="1"/>
        <v>86000</v>
      </c>
      <c r="U22" s="36" t="s">
        <v>117</v>
      </c>
      <c r="V22" s="32" t="str">
        <f t="shared" si="2"/>
        <v>OK</v>
      </c>
    </row>
    <row r="23" spans="1:22" s="27" customFormat="1" ht="54.75" customHeight="1" thickBot="1" thickTop="1">
      <c r="A23" s="34" t="s">
        <v>33</v>
      </c>
      <c r="B23" s="34"/>
      <c r="C23" s="26" t="s">
        <v>178</v>
      </c>
      <c r="D23" s="35" t="s">
        <v>21</v>
      </c>
      <c r="E23" s="35"/>
      <c r="F23" s="36" t="s">
        <v>40</v>
      </c>
      <c r="G23" s="36" t="s">
        <v>152</v>
      </c>
      <c r="H23" s="36" t="s">
        <v>24</v>
      </c>
      <c r="I23" s="36" t="s">
        <v>118</v>
      </c>
      <c r="J23" s="36" t="s">
        <v>22</v>
      </c>
      <c r="K23" s="36" t="s">
        <v>13</v>
      </c>
      <c r="L23" s="44">
        <v>314900</v>
      </c>
      <c r="M23" s="44"/>
      <c r="N23" s="29">
        <f t="shared" si="0"/>
        <v>314900</v>
      </c>
      <c r="O23" s="30"/>
      <c r="P23" s="30"/>
      <c r="Q23" s="30"/>
      <c r="R23" s="43">
        <v>121000</v>
      </c>
      <c r="S23" s="43"/>
      <c r="T23" s="31">
        <f t="shared" si="1"/>
        <v>121000</v>
      </c>
      <c r="U23" s="36" t="s">
        <v>119</v>
      </c>
      <c r="V23" s="32" t="str">
        <f t="shared" si="2"/>
        <v>OK</v>
      </c>
    </row>
    <row r="24" spans="1:22" s="27" customFormat="1" ht="75" customHeight="1" thickBot="1" thickTop="1">
      <c r="A24" s="34" t="s">
        <v>33</v>
      </c>
      <c r="B24" s="34"/>
      <c r="C24" s="26" t="s">
        <v>178</v>
      </c>
      <c r="D24" s="35" t="s">
        <v>21</v>
      </c>
      <c r="E24" s="35"/>
      <c r="F24" s="36" t="s">
        <v>40</v>
      </c>
      <c r="G24" s="36" t="s">
        <v>153</v>
      </c>
      <c r="H24" s="36" t="s">
        <v>122</v>
      </c>
      <c r="I24" s="36" t="s">
        <v>123</v>
      </c>
      <c r="J24" s="36" t="s">
        <v>22</v>
      </c>
      <c r="K24" s="36" t="s">
        <v>13</v>
      </c>
      <c r="L24" s="44">
        <v>200260</v>
      </c>
      <c r="M24" s="44"/>
      <c r="N24" s="29">
        <f t="shared" si="0"/>
        <v>200260</v>
      </c>
      <c r="O24" s="30"/>
      <c r="P24" s="30"/>
      <c r="Q24" s="30"/>
      <c r="R24" s="43">
        <v>93460</v>
      </c>
      <c r="S24" s="43"/>
      <c r="T24" s="31">
        <f t="shared" si="1"/>
        <v>93460</v>
      </c>
      <c r="U24" s="36" t="s">
        <v>124</v>
      </c>
      <c r="V24" s="32" t="str">
        <f t="shared" si="2"/>
        <v>OK</v>
      </c>
    </row>
    <row r="25" spans="1:22" s="27" customFormat="1" ht="76.5" customHeight="1" thickBot="1" thickTop="1">
      <c r="A25" s="34" t="s">
        <v>33</v>
      </c>
      <c r="B25" s="34"/>
      <c r="C25" s="26" t="s">
        <v>178</v>
      </c>
      <c r="D25" s="35" t="s">
        <v>21</v>
      </c>
      <c r="E25" s="35"/>
      <c r="F25" s="36" t="s">
        <v>40</v>
      </c>
      <c r="G25" s="36" t="s">
        <v>101</v>
      </c>
      <c r="H25" s="36"/>
      <c r="I25" s="36"/>
      <c r="J25" s="36" t="s">
        <v>22</v>
      </c>
      <c r="K25" s="36" t="s">
        <v>10</v>
      </c>
      <c r="L25" s="44">
        <v>176000</v>
      </c>
      <c r="M25" s="44"/>
      <c r="N25" s="29">
        <f t="shared" si="0"/>
        <v>176000</v>
      </c>
      <c r="O25" s="30"/>
      <c r="P25" s="30"/>
      <c r="Q25" s="30"/>
      <c r="R25" s="37">
        <v>68720</v>
      </c>
      <c r="S25" s="37"/>
      <c r="T25" s="31">
        <f t="shared" si="1"/>
        <v>68720</v>
      </c>
      <c r="U25" s="36" t="s">
        <v>102</v>
      </c>
      <c r="V25" s="32" t="str">
        <f t="shared" si="2"/>
        <v>OK</v>
      </c>
    </row>
    <row r="26" spans="1:22" s="27" customFormat="1" ht="54.75" customHeight="1" thickBot="1" thickTop="1">
      <c r="A26" s="34" t="s">
        <v>33</v>
      </c>
      <c r="B26" s="34"/>
      <c r="C26" s="26" t="s">
        <v>178</v>
      </c>
      <c r="D26" s="35" t="s">
        <v>21</v>
      </c>
      <c r="E26" s="35"/>
      <c r="F26" s="36" t="s">
        <v>40</v>
      </c>
      <c r="G26" s="36"/>
      <c r="H26" s="36"/>
      <c r="I26" s="36"/>
      <c r="J26" s="36" t="s">
        <v>22</v>
      </c>
      <c r="K26" s="36">
        <v>2013</v>
      </c>
      <c r="L26" s="44"/>
      <c r="M26" s="44">
        <v>88000</v>
      </c>
      <c r="N26" s="29">
        <f t="shared" si="0"/>
        <v>88000</v>
      </c>
      <c r="O26" s="30"/>
      <c r="P26" s="30"/>
      <c r="Q26" s="30"/>
      <c r="R26" s="43">
        <v>110000</v>
      </c>
      <c r="S26" s="43">
        <v>37000</v>
      </c>
      <c r="T26" s="31">
        <f t="shared" si="1"/>
        <v>147000</v>
      </c>
      <c r="U26" s="46" t="s">
        <v>128</v>
      </c>
      <c r="V26" s="32" t="str">
        <f t="shared" si="2"/>
        <v>Invalid</v>
      </c>
    </row>
    <row r="27" spans="1:22" s="27" customFormat="1" ht="54.75" customHeight="1" thickBot="1" thickTop="1">
      <c r="A27" s="34" t="s">
        <v>33</v>
      </c>
      <c r="B27" s="34"/>
      <c r="C27" s="26" t="s">
        <v>178</v>
      </c>
      <c r="D27" s="35" t="s">
        <v>21</v>
      </c>
      <c r="E27" s="35"/>
      <c r="F27" s="36" t="s">
        <v>40</v>
      </c>
      <c r="G27" s="36" t="s">
        <v>154</v>
      </c>
      <c r="H27" s="36"/>
      <c r="I27" s="36"/>
      <c r="J27" s="36" t="s">
        <v>22</v>
      </c>
      <c r="K27" s="36" t="s">
        <v>10</v>
      </c>
      <c r="L27" s="44">
        <v>306730</v>
      </c>
      <c r="M27" s="44"/>
      <c r="N27" s="29">
        <f t="shared" si="0"/>
        <v>306730</v>
      </c>
      <c r="O27" s="30"/>
      <c r="P27" s="30"/>
      <c r="Q27" s="30"/>
      <c r="R27" s="43">
        <v>100000</v>
      </c>
      <c r="S27" s="43"/>
      <c r="T27" s="31">
        <f t="shared" si="1"/>
        <v>100000</v>
      </c>
      <c r="U27" s="46" t="s">
        <v>129</v>
      </c>
      <c r="V27" s="32" t="str">
        <f t="shared" si="2"/>
        <v>OK</v>
      </c>
    </row>
    <row r="28" spans="1:22" s="27" customFormat="1" ht="63" customHeight="1" thickBot="1" thickTop="1">
      <c r="A28" s="34" t="s">
        <v>33</v>
      </c>
      <c r="B28" s="34"/>
      <c r="C28" s="26" t="s">
        <v>178</v>
      </c>
      <c r="D28" s="35" t="s">
        <v>21</v>
      </c>
      <c r="E28" s="35"/>
      <c r="F28" s="36" t="s">
        <v>40</v>
      </c>
      <c r="G28" s="36" t="s">
        <v>155</v>
      </c>
      <c r="H28" s="36"/>
      <c r="I28" s="36" t="s">
        <v>156</v>
      </c>
      <c r="J28" s="36" t="s">
        <v>22</v>
      </c>
      <c r="K28" s="36" t="s">
        <v>13</v>
      </c>
      <c r="L28" s="44">
        <v>315000</v>
      </c>
      <c r="M28" s="44"/>
      <c r="N28" s="29">
        <f t="shared" si="0"/>
        <v>315000</v>
      </c>
      <c r="O28" s="30"/>
      <c r="P28" s="30"/>
      <c r="Q28" s="30"/>
      <c r="R28" s="43"/>
      <c r="S28" s="43"/>
      <c r="T28" s="31">
        <f t="shared" si="1"/>
        <v>0</v>
      </c>
      <c r="U28" s="46" t="s">
        <v>97</v>
      </c>
      <c r="V28" s="32" t="str">
        <f t="shared" si="2"/>
        <v>OK</v>
      </c>
    </row>
    <row r="29" spans="1:22" s="27" customFormat="1" ht="62.25" customHeight="1" thickBot="1" thickTop="1">
      <c r="A29" s="34" t="s">
        <v>33</v>
      </c>
      <c r="B29" s="34"/>
      <c r="C29" s="26" t="s">
        <v>178</v>
      </c>
      <c r="D29" s="35" t="s">
        <v>21</v>
      </c>
      <c r="E29" s="35"/>
      <c r="F29" s="36" t="s">
        <v>40</v>
      </c>
      <c r="G29" s="36" t="s">
        <v>157</v>
      </c>
      <c r="H29" s="36"/>
      <c r="I29" s="36"/>
      <c r="J29" s="36"/>
      <c r="K29" s="36" t="s">
        <v>13</v>
      </c>
      <c r="L29" s="44">
        <v>284900</v>
      </c>
      <c r="M29" s="44"/>
      <c r="N29" s="29">
        <f t="shared" si="0"/>
        <v>284900</v>
      </c>
      <c r="O29" s="30"/>
      <c r="P29" s="30"/>
      <c r="Q29" s="30"/>
      <c r="R29" s="37">
        <v>31192</v>
      </c>
      <c r="S29" s="37"/>
      <c r="T29" s="31">
        <f t="shared" si="1"/>
        <v>31192</v>
      </c>
      <c r="U29" s="46" t="s">
        <v>105</v>
      </c>
      <c r="V29" s="32" t="str">
        <f t="shared" si="2"/>
        <v>OK</v>
      </c>
    </row>
    <row r="30" spans="1:22" s="27" customFormat="1" ht="54.75" customHeight="1" thickBot="1" thickTop="1">
      <c r="A30" s="34" t="s">
        <v>33</v>
      </c>
      <c r="B30" s="34"/>
      <c r="C30" s="26" t="s">
        <v>178</v>
      </c>
      <c r="D30" s="35" t="s">
        <v>21</v>
      </c>
      <c r="E30" s="35"/>
      <c r="F30" s="36" t="s">
        <v>40</v>
      </c>
      <c r="G30" s="36" t="s">
        <v>158</v>
      </c>
      <c r="H30" s="36"/>
      <c r="I30" s="36"/>
      <c r="J30" s="36"/>
      <c r="K30" s="36" t="s">
        <v>10</v>
      </c>
      <c r="L30" s="44">
        <v>123000</v>
      </c>
      <c r="M30" s="44"/>
      <c r="N30" s="29">
        <f t="shared" si="0"/>
        <v>123000</v>
      </c>
      <c r="O30" s="30"/>
      <c r="P30" s="30"/>
      <c r="Q30" s="30"/>
      <c r="R30" s="43"/>
      <c r="S30" s="43"/>
      <c r="T30" s="31">
        <f t="shared" si="1"/>
        <v>0</v>
      </c>
      <c r="U30" s="46" t="s">
        <v>159</v>
      </c>
      <c r="V30" s="32" t="str">
        <f t="shared" si="2"/>
        <v>OK</v>
      </c>
    </row>
    <row r="31" spans="1:22" s="27" customFormat="1" ht="76.5" customHeight="1" thickBot="1" thickTop="1">
      <c r="A31" s="34" t="s">
        <v>33</v>
      </c>
      <c r="B31" s="34"/>
      <c r="C31" s="26" t="s">
        <v>178</v>
      </c>
      <c r="D31" s="35" t="s">
        <v>21</v>
      </c>
      <c r="E31" s="35"/>
      <c r="F31" s="36" t="s">
        <v>40</v>
      </c>
      <c r="G31" s="36" t="s">
        <v>160</v>
      </c>
      <c r="H31" s="36"/>
      <c r="I31" s="36"/>
      <c r="J31" s="36"/>
      <c r="K31" s="36" t="s">
        <v>10</v>
      </c>
      <c r="L31" s="44">
        <v>109000</v>
      </c>
      <c r="M31" s="44"/>
      <c r="N31" s="29">
        <f t="shared" si="0"/>
        <v>109000</v>
      </c>
      <c r="O31" s="30"/>
      <c r="P31" s="30"/>
      <c r="Q31" s="30"/>
      <c r="R31" s="43"/>
      <c r="S31" s="43"/>
      <c r="T31" s="31">
        <f t="shared" si="1"/>
        <v>0</v>
      </c>
      <c r="U31" s="46" t="s">
        <v>159</v>
      </c>
      <c r="V31" s="32" t="str">
        <f t="shared" si="2"/>
        <v>OK</v>
      </c>
    </row>
    <row r="32" spans="1:22" s="27" customFormat="1" ht="66.75" customHeight="1" thickBot="1" thickTop="1">
      <c r="A32" s="34" t="s">
        <v>33</v>
      </c>
      <c r="B32" s="34"/>
      <c r="C32" s="26" t="s">
        <v>178</v>
      </c>
      <c r="D32" s="35" t="s">
        <v>21</v>
      </c>
      <c r="E32" s="35"/>
      <c r="F32" s="36" t="s">
        <v>40</v>
      </c>
      <c r="G32" s="36" t="s">
        <v>161</v>
      </c>
      <c r="H32" s="36"/>
      <c r="I32" s="36"/>
      <c r="J32" s="36"/>
      <c r="K32" s="36" t="s">
        <v>13</v>
      </c>
      <c r="L32" s="44">
        <v>291000</v>
      </c>
      <c r="M32" s="44"/>
      <c r="N32" s="29">
        <f t="shared" si="0"/>
        <v>291000</v>
      </c>
      <c r="O32" s="30"/>
      <c r="P32" s="30"/>
      <c r="Q32" s="30"/>
      <c r="R32" s="37">
        <v>24024</v>
      </c>
      <c r="S32" s="37"/>
      <c r="T32" s="31">
        <f t="shared" si="1"/>
        <v>24024</v>
      </c>
      <c r="U32" s="46" t="s">
        <v>162</v>
      </c>
      <c r="V32" s="32" t="str">
        <f t="shared" si="2"/>
        <v>OK</v>
      </c>
    </row>
    <row r="33" spans="1:22" s="27" customFormat="1" ht="54.75" customHeight="1" thickBot="1" thickTop="1">
      <c r="A33" s="34" t="s">
        <v>33</v>
      </c>
      <c r="B33" s="34"/>
      <c r="C33" s="26" t="s">
        <v>178</v>
      </c>
      <c r="D33" s="28" t="s">
        <v>21</v>
      </c>
      <c r="E33" s="35"/>
      <c r="F33" s="40" t="s">
        <v>16</v>
      </c>
      <c r="G33" s="40" t="s">
        <v>34</v>
      </c>
      <c r="H33" s="40"/>
      <c r="I33" s="40"/>
      <c r="J33" s="40"/>
      <c r="K33" s="40" t="s">
        <v>19</v>
      </c>
      <c r="L33" s="44">
        <v>387204.16</v>
      </c>
      <c r="M33" s="44"/>
      <c r="N33" s="29">
        <f t="shared" si="0"/>
        <v>387204.16</v>
      </c>
      <c r="O33" s="30"/>
      <c r="P33" s="30"/>
      <c r="Q33" s="30"/>
      <c r="R33" s="43">
        <v>40500</v>
      </c>
      <c r="S33" s="43"/>
      <c r="T33" s="31">
        <f t="shared" si="1"/>
        <v>40500</v>
      </c>
      <c r="U33" s="40" t="s">
        <v>35</v>
      </c>
      <c r="V33" s="32" t="str">
        <f t="shared" si="2"/>
        <v>OK</v>
      </c>
    </row>
    <row r="34" spans="1:22" s="27" customFormat="1" ht="54.75" customHeight="1" thickBot="1" thickTop="1">
      <c r="A34" s="34" t="s">
        <v>33</v>
      </c>
      <c r="B34" s="34"/>
      <c r="C34" s="26" t="s">
        <v>178</v>
      </c>
      <c r="D34" s="28" t="s">
        <v>21</v>
      </c>
      <c r="E34" s="35"/>
      <c r="F34" s="40" t="s">
        <v>16</v>
      </c>
      <c r="G34" s="40" t="s">
        <v>36</v>
      </c>
      <c r="H34" s="40" t="s">
        <v>26</v>
      </c>
      <c r="I34" s="40"/>
      <c r="J34" s="40"/>
      <c r="K34" s="40" t="s">
        <v>20</v>
      </c>
      <c r="L34" s="44">
        <v>402100</v>
      </c>
      <c r="M34" s="44"/>
      <c r="N34" s="29">
        <f t="shared" si="0"/>
        <v>402100</v>
      </c>
      <c r="O34" s="30"/>
      <c r="P34" s="30"/>
      <c r="Q34" s="30"/>
      <c r="R34" s="43">
        <v>142366</v>
      </c>
      <c r="S34" s="43"/>
      <c r="T34" s="31">
        <f t="shared" si="1"/>
        <v>142366</v>
      </c>
      <c r="U34" s="40" t="s">
        <v>37</v>
      </c>
      <c r="V34" s="32" t="str">
        <f t="shared" si="2"/>
        <v>OK</v>
      </c>
    </row>
    <row r="35" spans="1:22" s="27" customFormat="1" ht="54.75" customHeight="1" thickBot="1" thickTop="1">
      <c r="A35" s="34" t="s">
        <v>33</v>
      </c>
      <c r="B35" s="34"/>
      <c r="C35" s="26" t="s">
        <v>178</v>
      </c>
      <c r="D35" s="35" t="s">
        <v>21</v>
      </c>
      <c r="E35" s="35"/>
      <c r="F35" s="40" t="s">
        <v>9</v>
      </c>
      <c r="G35" s="40" t="s">
        <v>38</v>
      </c>
      <c r="H35" s="40"/>
      <c r="I35" s="40"/>
      <c r="J35" s="40"/>
      <c r="K35" s="40" t="s">
        <v>13</v>
      </c>
      <c r="L35" s="44">
        <v>500000</v>
      </c>
      <c r="M35" s="44"/>
      <c r="N35" s="29">
        <f t="shared" si="0"/>
        <v>500000</v>
      </c>
      <c r="O35" s="30"/>
      <c r="P35" s="30"/>
      <c r="Q35" s="30"/>
      <c r="R35" s="43">
        <v>250000</v>
      </c>
      <c r="S35" s="43"/>
      <c r="T35" s="31">
        <f t="shared" si="1"/>
        <v>250000</v>
      </c>
      <c r="U35" s="40" t="s">
        <v>39</v>
      </c>
      <c r="V35" s="32" t="str">
        <f t="shared" si="2"/>
        <v>OK</v>
      </c>
    </row>
    <row r="36" spans="1:22" s="27" customFormat="1" ht="54.75" customHeight="1" thickBot="1" thickTop="1">
      <c r="A36" s="34" t="s">
        <v>33</v>
      </c>
      <c r="B36" s="34"/>
      <c r="C36" s="26" t="s">
        <v>178</v>
      </c>
      <c r="D36" s="35" t="s">
        <v>21</v>
      </c>
      <c r="E36" s="35"/>
      <c r="F36" s="40" t="s">
        <v>163</v>
      </c>
      <c r="G36" s="40" t="s">
        <v>164</v>
      </c>
      <c r="H36" s="40"/>
      <c r="I36" s="40"/>
      <c r="J36" s="40"/>
      <c r="K36" s="40" t="s">
        <v>10</v>
      </c>
      <c r="L36" s="44">
        <v>261000</v>
      </c>
      <c r="M36" s="44"/>
      <c r="N36" s="29">
        <f t="shared" si="0"/>
        <v>261000</v>
      </c>
      <c r="O36" s="30"/>
      <c r="P36" s="30"/>
      <c r="Q36" s="30"/>
      <c r="R36" s="43">
        <v>24109</v>
      </c>
      <c r="S36" s="43"/>
      <c r="T36" s="31">
        <f t="shared" si="1"/>
        <v>24109</v>
      </c>
      <c r="U36" s="40" t="s">
        <v>165</v>
      </c>
      <c r="V36" s="32" t="str">
        <f t="shared" si="2"/>
        <v>OK</v>
      </c>
    </row>
    <row r="37" spans="1:22" s="27" customFormat="1" ht="54.75" customHeight="1" thickBot="1" thickTop="1">
      <c r="A37" s="34" t="s">
        <v>33</v>
      </c>
      <c r="B37" s="34"/>
      <c r="C37" s="26" t="s">
        <v>178</v>
      </c>
      <c r="D37" s="35" t="s">
        <v>21</v>
      </c>
      <c r="E37" s="35"/>
      <c r="F37" s="40" t="s">
        <v>40</v>
      </c>
      <c r="G37" s="40" t="s">
        <v>41</v>
      </c>
      <c r="H37" s="40" t="s">
        <v>26</v>
      </c>
      <c r="I37" s="40" t="s">
        <v>42</v>
      </c>
      <c r="J37" s="40" t="s">
        <v>22</v>
      </c>
      <c r="K37" s="40" t="s">
        <v>17</v>
      </c>
      <c r="L37" s="44"/>
      <c r="M37" s="44"/>
      <c r="N37" s="29">
        <f t="shared" si="0"/>
        <v>0</v>
      </c>
      <c r="O37" s="30"/>
      <c r="P37" s="30"/>
      <c r="Q37" s="30"/>
      <c r="R37" s="43"/>
      <c r="S37" s="43">
        <v>300000</v>
      </c>
      <c r="T37" s="31">
        <f t="shared" si="1"/>
        <v>300000</v>
      </c>
      <c r="U37" s="40" t="s">
        <v>43</v>
      </c>
      <c r="V37" s="32" t="str">
        <f t="shared" si="2"/>
        <v>Invalid</v>
      </c>
    </row>
    <row r="38" spans="1:22" s="27" customFormat="1" ht="54.75" customHeight="1" thickBot="1" thickTop="1">
      <c r="A38" s="34" t="s">
        <v>33</v>
      </c>
      <c r="B38" s="34"/>
      <c r="C38" s="26" t="s">
        <v>178</v>
      </c>
      <c r="D38" s="28" t="s">
        <v>21</v>
      </c>
      <c r="E38" s="35"/>
      <c r="F38" s="40" t="s">
        <v>16</v>
      </c>
      <c r="G38" s="40" t="s">
        <v>47</v>
      </c>
      <c r="H38" s="40"/>
      <c r="I38" s="40"/>
      <c r="J38" s="40"/>
      <c r="K38" s="40" t="s">
        <v>20</v>
      </c>
      <c r="L38" s="44">
        <v>538354</v>
      </c>
      <c r="M38" s="44"/>
      <c r="N38" s="29">
        <f t="shared" si="0"/>
        <v>538354</v>
      </c>
      <c r="O38" s="30"/>
      <c r="P38" s="30"/>
      <c r="Q38" s="30"/>
      <c r="R38" s="43">
        <v>12709</v>
      </c>
      <c r="S38" s="43"/>
      <c r="T38" s="31">
        <f t="shared" si="1"/>
        <v>12709</v>
      </c>
      <c r="U38" s="40" t="s">
        <v>48</v>
      </c>
      <c r="V38" s="32" t="str">
        <f t="shared" si="2"/>
        <v>OK</v>
      </c>
    </row>
    <row r="39" spans="1:22" s="27" customFormat="1" ht="54.75" customHeight="1" thickBot="1" thickTop="1">
      <c r="A39" s="34" t="s">
        <v>33</v>
      </c>
      <c r="B39" s="34"/>
      <c r="C39" s="26" t="s">
        <v>178</v>
      </c>
      <c r="D39" s="35" t="s">
        <v>21</v>
      </c>
      <c r="E39" s="35"/>
      <c r="F39" s="40" t="s">
        <v>9</v>
      </c>
      <c r="G39" s="40" t="s">
        <v>49</v>
      </c>
      <c r="H39" s="40"/>
      <c r="I39" s="40"/>
      <c r="J39" s="40"/>
      <c r="K39" s="40" t="s">
        <v>20</v>
      </c>
      <c r="L39" s="44">
        <v>3000000</v>
      </c>
      <c r="M39" s="44"/>
      <c r="N39" s="29">
        <f t="shared" si="0"/>
        <v>3000000</v>
      </c>
      <c r="O39" s="30"/>
      <c r="P39" s="30"/>
      <c r="Q39" s="30"/>
      <c r="R39" s="43">
        <v>2000000</v>
      </c>
      <c r="S39" s="43"/>
      <c r="T39" s="31">
        <f t="shared" si="1"/>
        <v>2000000</v>
      </c>
      <c r="U39" s="40" t="s">
        <v>50</v>
      </c>
      <c r="V39" s="32" t="str">
        <f t="shared" si="2"/>
        <v>OK</v>
      </c>
    </row>
    <row r="40" spans="1:22" s="27" customFormat="1" ht="54.75" customHeight="1" thickBot="1" thickTop="1">
      <c r="A40" s="34" t="s">
        <v>33</v>
      </c>
      <c r="B40" s="34"/>
      <c r="C40" s="26" t="s">
        <v>178</v>
      </c>
      <c r="D40" s="35" t="s">
        <v>21</v>
      </c>
      <c r="E40" s="35"/>
      <c r="F40" s="40" t="s">
        <v>40</v>
      </c>
      <c r="G40" s="40" t="s">
        <v>166</v>
      </c>
      <c r="H40" s="40" t="s">
        <v>28</v>
      </c>
      <c r="I40" s="40" t="s">
        <v>32</v>
      </c>
      <c r="J40" s="41" t="s">
        <v>22</v>
      </c>
      <c r="K40" s="40" t="s">
        <v>17</v>
      </c>
      <c r="L40" s="44"/>
      <c r="M40" s="44">
        <v>190000</v>
      </c>
      <c r="N40" s="29">
        <f t="shared" si="0"/>
        <v>190000</v>
      </c>
      <c r="O40" s="30"/>
      <c r="P40" s="30"/>
      <c r="Q40" s="30"/>
      <c r="R40" s="43"/>
      <c r="S40" s="43"/>
      <c r="T40" s="31">
        <f t="shared" si="1"/>
        <v>0</v>
      </c>
      <c r="U40" s="40" t="s">
        <v>62</v>
      </c>
      <c r="V40" s="32" t="str">
        <f t="shared" si="2"/>
        <v>OK</v>
      </c>
    </row>
    <row r="41" spans="1:22" s="27" customFormat="1" ht="54.75" customHeight="1" thickBot="1" thickTop="1">
      <c r="A41" s="34" t="s">
        <v>33</v>
      </c>
      <c r="B41" s="34"/>
      <c r="C41" s="26" t="s">
        <v>178</v>
      </c>
      <c r="D41" s="35" t="s">
        <v>21</v>
      </c>
      <c r="E41" s="35"/>
      <c r="F41" s="40" t="s">
        <v>40</v>
      </c>
      <c r="G41" s="40" t="s">
        <v>167</v>
      </c>
      <c r="H41" s="40"/>
      <c r="I41" s="40"/>
      <c r="J41" s="41"/>
      <c r="K41" s="40" t="s">
        <v>10</v>
      </c>
      <c r="L41" s="44"/>
      <c r="M41" s="44">
        <v>252500</v>
      </c>
      <c r="N41" s="29">
        <f t="shared" si="0"/>
        <v>252500</v>
      </c>
      <c r="O41" s="30"/>
      <c r="P41" s="30"/>
      <c r="Q41" s="30"/>
      <c r="R41" s="43"/>
      <c r="S41" s="43"/>
      <c r="T41" s="31">
        <f t="shared" si="1"/>
        <v>0</v>
      </c>
      <c r="U41" s="40" t="s">
        <v>70</v>
      </c>
      <c r="V41" s="32" t="str">
        <f t="shared" si="2"/>
        <v>OK</v>
      </c>
    </row>
    <row r="42" spans="1:22" s="27" customFormat="1" ht="83.25" customHeight="1" thickBot="1" thickTop="1">
      <c r="A42" s="34" t="s">
        <v>33</v>
      </c>
      <c r="B42" s="34"/>
      <c r="C42" s="26" t="s">
        <v>178</v>
      </c>
      <c r="D42" s="35" t="s">
        <v>21</v>
      </c>
      <c r="E42" s="35"/>
      <c r="F42" s="40" t="s">
        <v>40</v>
      </c>
      <c r="G42" s="40" t="s">
        <v>168</v>
      </c>
      <c r="H42" s="40"/>
      <c r="I42" s="40"/>
      <c r="J42" s="41"/>
      <c r="K42" s="40" t="s">
        <v>10</v>
      </c>
      <c r="L42" s="44"/>
      <c r="M42" s="44">
        <v>135000</v>
      </c>
      <c r="N42" s="29">
        <f t="shared" si="0"/>
        <v>135000</v>
      </c>
      <c r="O42" s="30"/>
      <c r="P42" s="30"/>
      <c r="Q42" s="30"/>
      <c r="R42" s="43"/>
      <c r="S42" s="43"/>
      <c r="T42" s="31">
        <f t="shared" si="1"/>
        <v>0</v>
      </c>
      <c r="U42" s="40" t="s">
        <v>169</v>
      </c>
      <c r="V42" s="32" t="str">
        <f t="shared" si="2"/>
        <v>OK</v>
      </c>
    </row>
    <row r="43" spans="1:22" s="27" customFormat="1" ht="54.75" customHeight="1" thickBot="1" thickTop="1">
      <c r="A43" s="34" t="s">
        <v>33</v>
      </c>
      <c r="B43" s="34"/>
      <c r="C43" s="26" t="s">
        <v>178</v>
      </c>
      <c r="D43" s="28" t="s">
        <v>21</v>
      </c>
      <c r="E43" s="35"/>
      <c r="F43" s="40" t="s">
        <v>74</v>
      </c>
      <c r="G43" s="40" t="s">
        <v>75</v>
      </c>
      <c r="H43" s="40" t="s">
        <v>24</v>
      </c>
      <c r="I43" s="40"/>
      <c r="J43" s="40"/>
      <c r="K43" s="40"/>
      <c r="L43" s="38">
        <v>3340000</v>
      </c>
      <c r="M43" s="38"/>
      <c r="N43" s="29">
        <f t="shared" si="0"/>
        <v>3340000</v>
      </c>
      <c r="O43" s="30"/>
      <c r="P43" s="30"/>
      <c r="Q43" s="30"/>
      <c r="R43" s="43">
        <v>500000</v>
      </c>
      <c r="S43" s="43"/>
      <c r="T43" s="31">
        <f t="shared" si="1"/>
        <v>500000</v>
      </c>
      <c r="U43" s="40" t="s">
        <v>76</v>
      </c>
      <c r="V43" s="32" t="str">
        <f t="shared" si="2"/>
        <v>OK</v>
      </c>
    </row>
    <row r="44" spans="1:22" s="27" customFormat="1" ht="54.75" customHeight="1" thickBot="1" thickTop="1">
      <c r="A44" s="34" t="s">
        <v>33</v>
      </c>
      <c r="B44" s="34"/>
      <c r="C44" s="26" t="s">
        <v>178</v>
      </c>
      <c r="D44" s="28" t="s">
        <v>21</v>
      </c>
      <c r="E44" s="35"/>
      <c r="F44" s="40" t="s">
        <v>16</v>
      </c>
      <c r="G44" s="40" t="s">
        <v>79</v>
      </c>
      <c r="H44" s="40"/>
      <c r="I44" s="40"/>
      <c r="J44" s="40"/>
      <c r="K44" s="40" t="s">
        <v>17</v>
      </c>
      <c r="L44" s="44">
        <v>1343702</v>
      </c>
      <c r="M44" s="44"/>
      <c r="N44" s="29">
        <f t="shared" si="0"/>
        <v>1343702</v>
      </c>
      <c r="O44" s="30"/>
      <c r="P44" s="30"/>
      <c r="Q44" s="30"/>
      <c r="R44" s="43"/>
      <c r="S44" s="43"/>
      <c r="T44" s="31">
        <f t="shared" si="1"/>
        <v>0</v>
      </c>
      <c r="U44" s="40" t="s">
        <v>80</v>
      </c>
      <c r="V44" s="32" t="str">
        <f t="shared" si="2"/>
        <v>OK</v>
      </c>
    </row>
    <row r="45" spans="1:22" s="27" customFormat="1" ht="67.5" thickBot="1" thickTop="1">
      <c r="A45" s="34" t="s">
        <v>33</v>
      </c>
      <c r="B45" s="34"/>
      <c r="C45" s="26" t="s">
        <v>178</v>
      </c>
      <c r="D45" s="28" t="s">
        <v>23</v>
      </c>
      <c r="E45" s="35"/>
      <c r="F45" s="40" t="s">
        <v>44</v>
      </c>
      <c r="G45" s="40" t="s">
        <v>45</v>
      </c>
      <c r="H45" s="40" t="s">
        <v>26</v>
      </c>
      <c r="I45" s="40" t="s">
        <v>42</v>
      </c>
      <c r="J45" s="40" t="s">
        <v>22</v>
      </c>
      <c r="K45" s="40" t="s">
        <v>18</v>
      </c>
      <c r="L45" s="38"/>
      <c r="M45" s="38">
        <v>5900000</v>
      </c>
      <c r="N45" s="29">
        <f>SUM(L45:M45)</f>
        <v>5900000</v>
      </c>
      <c r="O45" s="30"/>
      <c r="P45" s="30"/>
      <c r="Q45" s="30"/>
      <c r="R45" s="37"/>
      <c r="S45" s="37"/>
      <c r="T45" s="31">
        <f>SUM(R45:S45)</f>
        <v>0</v>
      </c>
      <c r="U45" s="40" t="s">
        <v>46</v>
      </c>
      <c r="V45" s="32" t="str">
        <f>IF(T45&gt;N45,"Invalid","OK")</f>
        <v>OK</v>
      </c>
    </row>
    <row r="46" spans="1:22" s="27" customFormat="1" ht="97.5" customHeight="1" thickBot="1" thickTop="1">
      <c r="A46" s="34" t="s">
        <v>33</v>
      </c>
      <c r="B46" s="34"/>
      <c r="C46" s="26" t="s">
        <v>178</v>
      </c>
      <c r="D46" s="28" t="s">
        <v>23</v>
      </c>
      <c r="E46" s="35"/>
      <c r="F46" s="40" t="s">
        <v>66</v>
      </c>
      <c r="G46" s="40" t="s">
        <v>64</v>
      </c>
      <c r="H46" s="40" t="s">
        <v>28</v>
      </c>
      <c r="I46" s="40"/>
      <c r="J46" s="41" t="s">
        <v>22</v>
      </c>
      <c r="K46" s="40" t="s">
        <v>18</v>
      </c>
      <c r="L46" s="38">
        <v>2934856</v>
      </c>
      <c r="M46" s="38"/>
      <c r="N46" s="29">
        <f>SUM(L46:M46)</f>
        <v>2934856</v>
      </c>
      <c r="O46" s="30"/>
      <c r="P46" s="30"/>
      <c r="Q46" s="30"/>
      <c r="R46" s="37">
        <v>708871</v>
      </c>
      <c r="S46" s="37"/>
      <c r="T46" s="31">
        <f>SUM(R46:S46)</f>
        <v>708871</v>
      </c>
      <c r="U46" s="40" t="s">
        <v>65</v>
      </c>
      <c r="V46" s="32" t="str">
        <f>IF(T46&gt;N46,"Invalid","OK")</f>
        <v>OK</v>
      </c>
    </row>
    <row r="47" spans="1:22" s="27" customFormat="1" ht="54.75" customHeight="1" thickBot="1" thickTop="1">
      <c r="A47" s="34" t="s">
        <v>33</v>
      </c>
      <c r="B47" s="34"/>
      <c r="C47" s="26" t="s">
        <v>178</v>
      </c>
      <c r="D47" s="28" t="s">
        <v>23</v>
      </c>
      <c r="E47" s="35"/>
      <c r="F47" s="40" t="s">
        <v>67</v>
      </c>
      <c r="G47" s="40" t="s">
        <v>68</v>
      </c>
      <c r="H47" s="40" t="s">
        <v>26</v>
      </c>
      <c r="I47" s="40" t="s">
        <v>69</v>
      </c>
      <c r="J47" s="41" t="s">
        <v>22</v>
      </c>
      <c r="K47" s="40" t="s">
        <v>18</v>
      </c>
      <c r="L47" s="38">
        <v>4600000</v>
      </c>
      <c r="M47" s="38"/>
      <c r="N47" s="29">
        <f>SUM(L47:M47)</f>
        <v>4600000</v>
      </c>
      <c r="O47" s="30"/>
      <c r="P47" s="30"/>
      <c r="Q47" s="30"/>
      <c r="R47" s="42">
        <v>3200000</v>
      </c>
      <c r="S47" s="37"/>
      <c r="T47" s="31">
        <f>SUM(R47:S47)</f>
        <v>3200000</v>
      </c>
      <c r="U47" s="40" t="s">
        <v>70</v>
      </c>
      <c r="V47" s="32" t="str">
        <f>IF(T47&gt;N47,"Invalid","OK")</f>
        <v>OK</v>
      </c>
    </row>
    <row r="48" spans="1:22" s="27" customFormat="1" ht="67.5" thickBot="1" thickTop="1">
      <c r="A48" s="34" t="s">
        <v>33</v>
      </c>
      <c r="B48" s="34"/>
      <c r="C48" s="26" t="s">
        <v>178</v>
      </c>
      <c r="D48" s="28" t="s">
        <v>23</v>
      </c>
      <c r="E48" s="35"/>
      <c r="F48" s="40" t="s">
        <v>67</v>
      </c>
      <c r="G48" s="40" t="s">
        <v>71</v>
      </c>
      <c r="H48" s="40"/>
      <c r="I48" s="40" t="s">
        <v>72</v>
      </c>
      <c r="J48" s="41" t="s">
        <v>22</v>
      </c>
      <c r="K48" s="40" t="s">
        <v>12</v>
      </c>
      <c r="L48" s="38">
        <v>2200000</v>
      </c>
      <c r="M48" s="38">
        <v>2800000</v>
      </c>
      <c r="N48" s="29">
        <f>SUM(L48:M48)</f>
        <v>5000000</v>
      </c>
      <c r="O48" s="30"/>
      <c r="P48" s="30"/>
      <c r="Q48" s="30"/>
      <c r="R48" s="37"/>
      <c r="S48" s="37"/>
      <c r="T48" s="31">
        <f>SUM(R48:S48)</f>
        <v>0</v>
      </c>
      <c r="U48" s="40" t="s">
        <v>73</v>
      </c>
      <c r="V48" s="32" t="str">
        <f>IF(T48&gt;N48,"Invalid","OK")</f>
        <v>OK</v>
      </c>
    </row>
    <row r="49" spans="1:22" s="27" customFormat="1" ht="46.5" customHeight="1" thickBot="1" thickTop="1">
      <c r="A49" s="34" t="s">
        <v>33</v>
      </c>
      <c r="B49" s="34"/>
      <c r="C49" s="26" t="s">
        <v>178</v>
      </c>
      <c r="D49" s="35" t="s">
        <v>23</v>
      </c>
      <c r="E49" s="35"/>
      <c r="F49" s="36" t="s">
        <v>15</v>
      </c>
      <c r="G49" s="36" t="s">
        <v>120</v>
      </c>
      <c r="H49" s="36" t="s">
        <v>24</v>
      </c>
      <c r="I49" s="36" t="s">
        <v>118</v>
      </c>
      <c r="J49" s="36" t="s">
        <v>22</v>
      </c>
      <c r="K49" s="36" t="s">
        <v>13</v>
      </c>
      <c r="L49" s="44">
        <v>1000000</v>
      </c>
      <c r="M49" s="44"/>
      <c r="N49" s="29">
        <f aca="true" t="shared" si="3" ref="N49:N61">SUM(L49:M49)</f>
        <v>1000000</v>
      </c>
      <c r="O49" s="30"/>
      <c r="P49" s="30"/>
      <c r="Q49" s="30"/>
      <c r="R49" s="43">
        <v>400000</v>
      </c>
      <c r="S49" s="43"/>
      <c r="T49" s="31">
        <f aca="true" t="shared" si="4" ref="T49:T61">SUM(R49:S49)</f>
        <v>400000</v>
      </c>
      <c r="U49" s="36" t="s">
        <v>121</v>
      </c>
      <c r="V49" s="32" t="str">
        <f>IF(T49&gt;N49,"Invalid","OK")</f>
        <v>OK</v>
      </c>
    </row>
    <row r="50" spans="1:22" s="27" customFormat="1" ht="61.5" customHeight="1" thickBot="1" thickTop="1">
      <c r="A50" s="34" t="s">
        <v>33</v>
      </c>
      <c r="B50" s="34"/>
      <c r="C50" s="26" t="s">
        <v>178</v>
      </c>
      <c r="D50" s="35" t="s">
        <v>23</v>
      </c>
      <c r="E50" s="35"/>
      <c r="F50" s="36" t="s">
        <v>14</v>
      </c>
      <c r="G50" s="36" t="s">
        <v>125</v>
      </c>
      <c r="H50" s="36" t="s">
        <v>24</v>
      </c>
      <c r="I50" s="36" t="s">
        <v>126</v>
      </c>
      <c r="J50" s="36" t="s">
        <v>22</v>
      </c>
      <c r="K50" s="36" t="s">
        <v>13</v>
      </c>
      <c r="L50" s="44">
        <v>3000000</v>
      </c>
      <c r="M50" s="44"/>
      <c r="N50" s="29">
        <f t="shared" si="3"/>
        <v>3000000</v>
      </c>
      <c r="O50" s="30"/>
      <c r="P50" s="30"/>
      <c r="Q50" s="30"/>
      <c r="R50" s="43">
        <v>300000</v>
      </c>
      <c r="S50" s="43"/>
      <c r="T50" s="31">
        <f t="shared" si="4"/>
        <v>300000</v>
      </c>
      <c r="U50" s="36" t="s">
        <v>127</v>
      </c>
      <c r="V50" s="32" t="str">
        <f>IF(T50&gt;N50,"Invalid","OK")</f>
        <v>OK</v>
      </c>
    </row>
    <row r="51" spans="1:22" s="27" customFormat="1" ht="48.75" customHeight="1" thickBot="1" thickTop="1">
      <c r="A51" s="34" t="s">
        <v>33</v>
      </c>
      <c r="B51" s="34"/>
      <c r="C51" s="26" t="s">
        <v>178</v>
      </c>
      <c r="D51" s="35" t="s">
        <v>23</v>
      </c>
      <c r="E51" s="35"/>
      <c r="F51" s="36" t="s">
        <v>130</v>
      </c>
      <c r="G51" s="36" t="s">
        <v>131</v>
      </c>
      <c r="H51" s="36" t="s">
        <v>26</v>
      </c>
      <c r="I51" s="36"/>
      <c r="J51" s="36"/>
      <c r="K51" s="36"/>
      <c r="L51" s="44"/>
      <c r="M51" s="44"/>
      <c r="N51" s="29">
        <f t="shared" si="3"/>
        <v>0</v>
      </c>
      <c r="O51" s="30"/>
      <c r="P51" s="30"/>
      <c r="Q51" s="30"/>
      <c r="R51" s="43">
        <v>635500</v>
      </c>
      <c r="S51" s="43"/>
      <c r="T51" s="31">
        <f t="shared" si="4"/>
        <v>635500</v>
      </c>
      <c r="U51" s="46" t="s">
        <v>132</v>
      </c>
      <c r="V51" s="32" t="str">
        <f>IF(T51&gt;N51,"Invalid","OK")</f>
        <v>Invalid</v>
      </c>
    </row>
    <row r="52" spans="1:22" s="27" customFormat="1" ht="81" customHeight="1" thickBot="1" thickTop="1">
      <c r="A52" s="34" t="s">
        <v>33</v>
      </c>
      <c r="B52" s="34"/>
      <c r="C52" s="26" t="s">
        <v>178</v>
      </c>
      <c r="D52" s="35" t="s">
        <v>23</v>
      </c>
      <c r="E52" s="35"/>
      <c r="F52" s="36" t="s">
        <v>15</v>
      </c>
      <c r="G52" s="36" t="s">
        <v>133</v>
      </c>
      <c r="H52" s="36"/>
      <c r="I52" s="36"/>
      <c r="J52" s="36" t="s">
        <v>22</v>
      </c>
      <c r="K52" s="36" t="s">
        <v>18</v>
      </c>
      <c r="L52" s="44"/>
      <c r="M52" s="44"/>
      <c r="N52" s="29">
        <f t="shared" si="3"/>
        <v>0</v>
      </c>
      <c r="O52" s="30"/>
      <c r="P52" s="30"/>
      <c r="Q52" s="30"/>
      <c r="R52" s="43">
        <v>2257132</v>
      </c>
      <c r="S52" s="43"/>
      <c r="T52" s="31">
        <f t="shared" si="4"/>
        <v>2257132</v>
      </c>
      <c r="U52" s="46" t="s">
        <v>100</v>
      </c>
      <c r="V52" s="32" t="str">
        <f>IF(T52&gt;N52,"Invalid","OK")</f>
        <v>Invalid</v>
      </c>
    </row>
    <row r="53" spans="1:22" s="27" customFormat="1" ht="100.5" customHeight="1" thickBot="1" thickTop="1">
      <c r="A53" s="34" t="s">
        <v>33</v>
      </c>
      <c r="B53" s="34"/>
      <c r="C53" s="26" t="s">
        <v>178</v>
      </c>
      <c r="D53" s="35" t="s">
        <v>23</v>
      </c>
      <c r="E53" s="35"/>
      <c r="F53" s="40" t="s">
        <v>63</v>
      </c>
      <c r="G53" s="40" t="s">
        <v>64</v>
      </c>
      <c r="H53" s="40" t="s">
        <v>28</v>
      </c>
      <c r="I53" s="40"/>
      <c r="J53" s="41" t="s">
        <v>22</v>
      </c>
      <c r="K53" s="40" t="s">
        <v>18</v>
      </c>
      <c r="L53" s="38">
        <v>255740</v>
      </c>
      <c r="M53" s="38"/>
      <c r="N53" s="29">
        <f t="shared" si="3"/>
        <v>255740</v>
      </c>
      <c r="O53" s="30"/>
      <c r="P53" s="30"/>
      <c r="Q53" s="30"/>
      <c r="R53" s="43"/>
      <c r="S53" s="43"/>
      <c r="T53" s="31">
        <f t="shared" si="4"/>
        <v>0</v>
      </c>
      <c r="U53" s="40" t="s">
        <v>65</v>
      </c>
      <c r="V53" s="32" t="str">
        <f>IF(T53&gt;N53,"Invalid","OK")</f>
        <v>OK</v>
      </c>
    </row>
    <row r="54" spans="1:22" s="27" customFormat="1" ht="74.25" customHeight="1" thickBot="1" thickTop="1">
      <c r="A54" s="34" t="s">
        <v>33</v>
      </c>
      <c r="B54" s="34"/>
      <c r="C54" s="26" t="s">
        <v>25</v>
      </c>
      <c r="D54" s="35" t="s">
        <v>25</v>
      </c>
      <c r="E54" s="35"/>
      <c r="F54" s="40" t="s">
        <v>77</v>
      </c>
      <c r="G54" s="40" t="s">
        <v>78</v>
      </c>
      <c r="H54" s="40"/>
      <c r="I54" s="40"/>
      <c r="J54" s="40"/>
      <c r="K54" s="40"/>
      <c r="L54" s="44"/>
      <c r="M54" s="44"/>
      <c r="N54" s="29">
        <f t="shared" si="3"/>
        <v>0</v>
      </c>
      <c r="O54" s="30"/>
      <c r="P54" s="30"/>
      <c r="Q54" s="30"/>
      <c r="R54" s="47">
        <v>53148.17</v>
      </c>
      <c r="S54" s="43"/>
      <c r="T54" s="31">
        <f t="shared" si="4"/>
        <v>53148.17</v>
      </c>
      <c r="U54" s="40" t="s">
        <v>76</v>
      </c>
      <c r="V54" s="32" t="str">
        <f>IF(T54&gt;N54,"Invalid","OK")</f>
        <v>Invalid</v>
      </c>
    </row>
    <row r="55" spans="1:22" s="27" customFormat="1" ht="51" thickBot="1" thickTop="1">
      <c r="A55" s="34" t="s">
        <v>33</v>
      </c>
      <c r="B55" s="34"/>
      <c r="C55" s="26" t="s">
        <v>25</v>
      </c>
      <c r="D55" s="35" t="s">
        <v>25</v>
      </c>
      <c r="E55" s="35"/>
      <c r="F55" s="36" t="s">
        <v>170</v>
      </c>
      <c r="G55" s="36" t="s">
        <v>171</v>
      </c>
      <c r="H55" s="36" t="s">
        <v>26</v>
      </c>
      <c r="I55" s="36"/>
      <c r="J55" s="36" t="s">
        <v>22</v>
      </c>
      <c r="K55" s="36" t="s">
        <v>11</v>
      </c>
      <c r="L55" s="38"/>
      <c r="M55" s="38"/>
      <c r="N55" s="29">
        <f t="shared" si="3"/>
        <v>0</v>
      </c>
      <c r="O55" s="30"/>
      <c r="P55" s="30"/>
      <c r="Q55" s="30"/>
      <c r="R55" s="37">
        <v>2000000</v>
      </c>
      <c r="S55" s="37"/>
      <c r="T55" s="31">
        <f t="shared" si="4"/>
        <v>2000000</v>
      </c>
      <c r="U55" s="36" t="s">
        <v>134</v>
      </c>
      <c r="V55" s="32" t="str">
        <f>IF(T55&gt;N55,"Invalid","OK")</f>
        <v>Invalid</v>
      </c>
    </row>
    <row r="56" spans="1:22" s="27" customFormat="1" ht="90.75" customHeight="1" thickBot="1" thickTop="1">
      <c r="A56" s="34" t="s">
        <v>33</v>
      </c>
      <c r="B56" s="34"/>
      <c r="C56" s="26" t="s">
        <v>25</v>
      </c>
      <c r="D56" s="35" t="s">
        <v>25</v>
      </c>
      <c r="E56" s="35"/>
      <c r="F56" s="36" t="s">
        <v>135</v>
      </c>
      <c r="G56" s="36" t="s">
        <v>136</v>
      </c>
      <c r="H56" s="36" t="s">
        <v>26</v>
      </c>
      <c r="I56" s="36" t="s">
        <v>137</v>
      </c>
      <c r="J56" s="36" t="s">
        <v>22</v>
      </c>
      <c r="K56" s="36" t="s">
        <v>12</v>
      </c>
      <c r="L56" s="38">
        <v>3936000</v>
      </c>
      <c r="M56" s="38"/>
      <c r="N56" s="29">
        <f t="shared" si="3"/>
        <v>3936000</v>
      </c>
      <c r="O56" s="30"/>
      <c r="P56" s="30"/>
      <c r="Q56" s="30"/>
      <c r="R56" s="37">
        <v>3936000</v>
      </c>
      <c r="S56" s="37"/>
      <c r="T56" s="31">
        <f t="shared" si="4"/>
        <v>3936000</v>
      </c>
      <c r="U56" s="36" t="s">
        <v>138</v>
      </c>
      <c r="V56" s="32" t="str">
        <f>IF(T56&gt;N56,"Invalid","OK")</f>
        <v>OK</v>
      </c>
    </row>
    <row r="57" spans="1:22" s="27" customFormat="1" ht="54.75" customHeight="1" thickBot="1" thickTop="1">
      <c r="A57" s="34" t="s">
        <v>33</v>
      </c>
      <c r="B57" s="34"/>
      <c r="C57" s="26" t="s">
        <v>25</v>
      </c>
      <c r="D57" s="35" t="s">
        <v>25</v>
      </c>
      <c r="E57" s="35"/>
      <c r="F57" s="48" t="s">
        <v>172</v>
      </c>
      <c r="G57" s="48"/>
      <c r="H57" s="40" t="s">
        <v>28</v>
      </c>
      <c r="I57" s="40" t="s">
        <v>81</v>
      </c>
      <c r="J57" s="41" t="s">
        <v>22</v>
      </c>
      <c r="K57" s="40" t="s">
        <v>10</v>
      </c>
      <c r="L57" s="38" t="s">
        <v>30</v>
      </c>
      <c r="M57" s="38"/>
      <c r="N57" s="29">
        <f t="shared" si="3"/>
        <v>0</v>
      </c>
      <c r="O57" s="30"/>
      <c r="P57" s="30"/>
      <c r="Q57" s="30"/>
      <c r="R57" s="37">
        <v>33000000</v>
      </c>
      <c r="S57" s="37"/>
      <c r="T57" s="31">
        <f t="shared" si="4"/>
        <v>33000000</v>
      </c>
      <c r="U57" s="40" t="s">
        <v>82</v>
      </c>
      <c r="V57" s="32" t="str">
        <f>IF(T57&gt;N57,"Invalid","OK")</f>
        <v>Invalid</v>
      </c>
    </row>
    <row r="58" spans="1:22" s="27" customFormat="1" ht="54.75" customHeight="1" thickBot="1" thickTop="1">
      <c r="A58" s="34" t="s">
        <v>33</v>
      </c>
      <c r="B58" s="34"/>
      <c r="C58" s="26" t="s">
        <v>25</v>
      </c>
      <c r="D58" s="35" t="s">
        <v>25</v>
      </c>
      <c r="E58" s="35"/>
      <c r="F58" s="40" t="s">
        <v>31</v>
      </c>
      <c r="G58" s="40" t="s">
        <v>83</v>
      </c>
      <c r="H58" s="40" t="s">
        <v>29</v>
      </c>
      <c r="I58" s="40"/>
      <c r="J58" s="41"/>
      <c r="K58" s="40"/>
      <c r="L58" s="38"/>
      <c r="M58" s="38"/>
      <c r="N58" s="29">
        <f t="shared" si="3"/>
        <v>0</v>
      </c>
      <c r="O58" s="30"/>
      <c r="P58" s="30"/>
      <c r="Q58" s="30"/>
      <c r="R58" s="37">
        <v>4750000</v>
      </c>
      <c r="S58" s="37">
        <v>5250000</v>
      </c>
      <c r="T58" s="31">
        <f t="shared" si="4"/>
        <v>10000000</v>
      </c>
      <c r="U58" s="40" t="s">
        <v>84</v>
      </c>
      <c r="V58" s="32" t="str">
        <f>IF(T58&gt;N58,"Invalid","OK")</f>
        <v>Invalid</v>
      </c>
    </row>
    <row r="59" spans="1:22" s="27" customFormat="1" ht="54.75" customHeight="1" thickBot="1" thickTop="1">
      <c r="A59" s="34" t="s">
        <v>33</v>
      </c>
      <c r="B59" s="34"/>
      <c r="C59" s="26" t="s">
        <v>178</v>
      </c>
      <c r="D59" s="35" t="s">
        <v>27</v>
      </c>
      <c r="E59" s="35"/>
      <c r="F59" s="36" t="s">
        <v>139</v>
      </c>
      <c r="G59" s="36" t="s">
        <v>140</v>
      </c>
      <c r="H59" s="36" t="s">
        <v>26</v>
      </c>
      <c r="I59" s="36"/>
      <c r="J59" s="36"/>
      <c r="K59" s="36"/>
      <c r="L59" s="38"/>
      <c r="M59" s="38"/>
      <c r="N59" s="29">
        <f t="shared" si="3"/>
        <v>0</v>
      </c>
      <c r="O59" s="30"/>
      <c r="P59" s="30"/>
      <c r="Q59" s="30"/>
      <c r="R59" s="37">
        <v>500000</v>
      </c>
      <c r="S59" s="37"/>
      <c r="T59" s="31">
        <f t="shared" si="4"/>
        <v>500000</v>
      </c>
      <c r="U59" s="36" t="s">
        <v>141</v>
      </c>
      <c r="V59" s="32" t="str">
        <f>IF(T59&gt;N59,"Invalid","OK")</f>
        <v>Invalid</v>
      </c>
    </row>
    <row r="60" spans="1:22" s="27" customFormat="1" ht="54.75" customHeight="1" thickBot="1" thickTop="1">
      <c r="A60" s="34" t="s">
        <v>33</v>
      </c>
      <c r="B60" s="34"/>
      <c r="C60" s="26" t="s">
        <v>178</v>
      </c>
      <c r="D60" s="35" t="s">
        <v>27</v>
      </c>
      <c r="E60" s="35"/>
      <c r="F60" s="36" t="s">
        <v>142</v>
      </c>
      <c r="G60" s="36" t="s">
        <v>143</v>
      </c>
      <c r="H60" s="36" t="s">
        <v>26</v>
      </c>
      <c r="I60" s="36"/>
      <c r="J60" s="36"/>
      <c r="K60" s="36"/>
      <c r="L60" s="38"/>
      <c r="M60" s="38"/>
      <c r="N60" s="29">
        <f t="shared" si="3"/>
        <v>0</v>
      </c>
      <c r="O60" s="30"/>
      <c r="P60" s="30"/>
      <c r="Q60" s="30"/>
      <c r="R60" s="37">
        <v>300000</v>
      </c>
      <c r="S60" s="37"/>
      <c r="T60" s="31">
        <f t="shared" si="4"/>
        <v>300000</v>
      </c>
      <c r="U60" s="36" t="s">
        <v>141</v>
      </c>
      <c r="V60" s="32" t="str">
        <f>IF(T60&gt;N60,"Invalid","OK")</f>
        <v>Invalid</v>
      </c>
    </row>
    <row r="61" spans="1:22" s="27" customFormat="1" ht="54.75" customHeight="1" thickBot="1" thickTop="1">
      <c r="A61" s="34" t="s">
        <v>33</v>
      </c>
      <c r="B61" s="34"/>
      <c r="C61" s="26" t="s">
        <v>178</v>
      </c>
      <c r="D61" s="35" t="s">
        <v>27</v>
      </c>
      <c r="E61" s="35"/>
      <c r="F61" s="40" t="s">
        <v>85</v>
      </c>
      <c r="G61" s="40" t="s">
        <v>86</v>
      </c>
      <c r="H61" s="40"/>
      <c r="I61" s="40" t="s">
        <v>87</v>
      </c>
      <c r="J61" s="41" t="s">
        <v>22</v>
      </c>
      <c r="K61" s="40" t="s">
        <v>88</v>
      </c>
      <c r="L61" s="38">
        <v>200000</v>
      </c>
      <c r="M61" s="38"/>
      <c r="N61" s="29">
        <f t="shared" si="3"/>
        <v>200000</v>
      </c>
      <c r="O61" s="30"/>
      <c r="P61" s="30"/>
      <c r="Q61" s="30"/>
      <c r="R61" s="33"/>
      <c r="S61" s="33"/>
      <c r="T61" s="31">
        <f t="shared" si="4"/>
        <v>0</v>
      </c>
      <c r="U61" s="40" t="s">
        <v>89</v>
      </c>
      <c r="V61" s="32" t="str">
        <f>IF(T61&gt;N61,"Invalid","OK")</f>
        <v>OK</v>
      </c>
    </row>
    <row r="62" ht="27" customHeight="1" thickTop="1"/>
    <row r="63" spans="6:7" ht="27" customHeight="1">
      <c r="F63" s="49" t="s">
        <v>187</v>
      </c>
      <c r="G63" s="50" t="s">
        <v>188</v>
      </c>
    </row>
    <row r="96" spans="11:16" ht="27" customHeight="1">
      <c r="K96" s="51" t="s">
        <v>189</v>
      </c>
      <c r="L96" s="52"/>
      <c r="M96" s="6"/>
      <c r="N96" s="5"/>
      <c r="O96"/>
      <c r="P96" s="53"/>
    </row>
    <row r="97" spans="11:16" ht="27" customHeight="1">
      <c r="K97" s="54" t="s">
        <v>190</v>
      </c>
      <c r="L97" s="55"/>
      <c r="M97" s="56"/>
      <c r="N97" s="57"/>
      <c r="O97" s="58"/>
      <c r="P97" s="59"/>
    </row>
    <row r="98" spans="11:16" ht="27" customHeight="1">
      <c r="K98" s="60" t="s">
        <v>191</v>
      </c>
      <c r="L98" s="61"/>
      <c r="M98" s="62"/>
      <c r="N98" s="63"/>
      <c r="O98" s="64"/>
      <c r="P98" s="65"/>
    </row>
    <row r="99" spans="11:16" ht="27" customHeight="1">
      <c r="K99" s="60" t="s">
        <v>192</v>
      </c>
      <c r="L99" s="61"/>
      <c r="M99" s="62"/>
      <c r="N99" s="63"/>
      <c r="O99" s="64"/>
      <c r="P99" s="65"/>
    </row>
    <row r="100" spans="11:16" ht="27" customHeight="1">
      <c r="K100" s="70" t="s">
        <v>193</v>
      </c>
      <c r="L100" s="71"/>
      <c r="M100" s="62"/>
      <c r="N100" s="63"/>
      <c r="O100" s="64"/>
      <c r="P100" s="65"/>
    </row>
    <row r="101" spans="11:16" ht="27" customHeight="1">
      <c r="K101" s="72" t="s">
        <v>194</v>
      </c>
      <c r="L101" s="73"/>
      <c r="M101" s="66"/>
      <c r="N101" s="67"/>
      <c r="O101" s="68"/>
      <c r="P101" s="69"/>
    </row>
  </sheetData>
  <sheetProtection/>
  <mergeCells count="16">
    <mergeCell ref="A7:A8"/>
    <mergeCell ref="B7:B8"/>
    <mergeCell ref="D7:D8"/>
    <mergeCell ref="F7:F8"/>
    <mergeCell ref="G7:G8"/>
    <mergeCell ref="U7:U8"/>
    <mergeCell ref="F3:Q3"/>
    <mergeCell ref="M5:P5"/>
    <mergeCell ref="H7:H8"/>
    <mergeCell ref="I7:I8"/>
    <mergeCell ref="J7:J8"/>
    <mergeCell ref="K100:L100"/>
    <mergeCell ref="K101:L101"/>
    <mergeCell ref="K7:K8"/>
    <mergeCell ref="L7:N7"/>
    <mergeCell ref="O7:Q7"/>
  </mergeCells>
  <printOptions/>
  <pageMargins left="0.28" right="0" top="0.22" bottom="0" header="0" footer="0"/>
  <pageSetup horizontalDpi="600" verticalDpi="600" orientation="landscape" paperSize="8" scale="63" r:id="rId2"/>
  <rowBreaks count="3" manualBreakCount="3">
    <brk id="23" max="20" man="1"/>
    <brk id="38" max="20" man="1"/>
    <brk id="5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2015-02-26T04:40:32Z</cp:lastPrinted>
  <dcterms:created xsi:type="dcterms:W3CDTF">2007-12-06T07:01:58Z</dcterms:created>
  <dcterms:modified xsi:type="dcterms:W3CDTF">2015-03-03T08:07:17Z</dcterms:modified>
  <cp:category/>
  <cp:version/>
  <cp:contentType/>
  <cp:contentStatus/>
</cp:coreProperties>
</file>